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JUN 2021\"/>
    </mc:Choice>
  </mc:AlternateContent>
  <xr:revisionPtr revIDLastSave="0" documentId="13_ncr:81_{7DF92265-E302-460C-8858-1316601D5428}" xr6:coauthVersionLast="45" xr6:coauthVersionMax="45" xr10:uidLastSave="{00000000-0000-0000-0000-000000000000}"/>
  <bookViews>
    <workbookView xWindow="-120" yWindow="-120" windowWidth="29040" windowHeight="15840" tabRatio="871" firstSheet="7" activeTab="15" xr2:uid="{00000000-000D-0000-FFFF-FFFF00000000}"/>
  </bookViews>
  <sheets>
    <sheet name="MENU " sheetId="1" r:id="rId1"/>
    <sheet name="LGB DIRECT (SEA)" sheetId="2" r:id="rId2"/>
    <sheet name="LGB VIA HKG (SEA)" sheetId="3" r:id="rId3"/>
    <sheet name="LAS -OAK DIRECT (SEA2)" sheetId="4" r:id="rId4"/>
    <sheet name="CANADA TS (CPNW)" sheetId="5" r:id="rId5"/>
    <sheet name="USEC DIRECT (AWE6) " sheetId="6" r:id="rId6"/>
    <sheet name="USEC DIRECT (AWE5)" sheetId="7" r:id="rId7"/>
    <sheet name="USEC DIRECT (AWE4)" sheetId="8" r:id="rId8"/>
    <sheet name="USEC VIA SHA (AWE2)" sheetId="9" r:id="rId9"/>
    <sheet name="BOSTON VIA SHA (AWE1)" sheetId="10" r:id="rId10"/>
    <sheet name="BALTIMORE VIA HKG (AWE3)" sheetId="11" r:id="rId11"/>
    <sheet name="SEA-VAN VIA SHA (MPNW)" sheetId="12" r:id="rId12"/>
    <sheet name="SEA-VAN VIA HKG (OPNW)" sheetId="13" r:id="rId13"/>
    <sheet name="TACOMA VIA YTN (EPNW)" sheetId="14" state="hidden" r:id="rId14"/>
    <sheet name="GULF VIA XMN (GME)" sheetId="15" r:id="rId15"/>
    <sheet name="GULF VIA SHA-HKG (GME2)" sheetId="16" r:id="rId16"/>
  </sheets>
  <externalReferences>
    <externalReference r:id="rId17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_xlnm.Print_Area" localSheetId="10">'BALTIMORE VIA HKG (AWE3)'!$A$1:$L$38</definedName>
    <definedName name="_xlnm.Print_Area" localSheetId="9">'BOSTON VIA SHA (AWE1)'!$A$1:$L$34</definedName>
    <definedName name="_xlnm.Print_Area" localSheetId="14">'GULF VIA XMN (GME)'!$A$1:$T$83</definedName>
    <definedName name="_xlnm.Print_Area" localSheetId="3">'LAS -OAK DIRECT (SEA2)'!$A$1:$J$37</definedName>
    <definedName name="_xlnm.Print_Area" localSheetId="1">'LGB DIRECT (SEA)'!$A$1:$H$38</definedName>
    <definedName name="_xlnm.Print_Area" localSheetId="2">'LGB VIA HKG (SEA)'!$A$1:$L$29</definedName>
    <definedName name="_xlnm.Print_Area" localSheetId="12">'SEA-VAN VIA HKG (OPNW)'!$A$1:$N$42</definedName>
    <definedName name="_xlnm.Print_Area" localSheetId="5">'USEC DIRECT (AWE6) '!$A$1:$M$35</definedName>
    <definedName name="Z_0AC86E81_06EB_4896_B1CE_C91766AC0986_.wvu.Cols" localSheetId="0" hidden="1">'MENU '!$L:$L</definedName>
    <definedName name="Z_0AC86E81_06EB_4896_B1CE_C91766AC0986_.wvu.PrintArea" localSheetId="10" hidden="1">'BALTIMORE VIA HKG (AWE3)'!$A$1:$L$38</definedName>
    <definedName name="Z_0AC86E81_06EB_4896_B1CE_C91766AC0986_.wvu.PrintArea" localSheetId="9" hidden="1">'BOSTON VIA SHA (AWE1)'!$A$1:$L$34</definedName>
    <definedName name="Z_0AC86E81_06EB_4896_B1CE_C91766AC0986_.wvu.PrintArea" localSheetId="14" hidden="1">'GULF VIA XMN (GME)'!$A$1:$Q$68</definedName>
    <definedName name="Z_0AC86E81_06EB_4896_B1CE_C91766AC0986_.wvu.PrintArea" localSheetId="3" hidden="1">'LAS -OAK DIRECT (SEA2)'!$A$1:$J$37</definedName>
    <definedName name="Z_0AC86E81_06EB_4896_B1CE_C91766AC0986_.wvu.PrintArea" localSheetId="1" hidden="1">'LGB DIRECT (SEA)'!$A$1:$H$38</definedName>
    <definedName name="Z_0AC86E81_06EB_4896_B1CE_C91766AC0986_.wvu.PrintArea" localSheetId="2" hidden="1">'LGB VIA HKG (SEA)'!$A$1:$L$29</definedName>
    <definedName name="Z_0AC86E81_06EB_4896_B1CE_C91766AC0986_.wvu.PrintArea" localSheetId="12" hidden="1">'SEA-VAN VIA HKG (OPNW)'!$A$1:$N$42</definedName>
    <definedName name="Z_0AC86E81_06EB_4896_B1CE_C91766AC0986_.wvu.Rows" localSheetId="4" hidden="1">'CANADA TS (CPNW)'!$51:$66</definedName>
    <definedName name="Z_0AC86E81_06EB_4896_B1CE_C91766AC0986_.wvu.Rows" localSheetId="14" hidden="1">'GULF VIA XMN (GME)'!$4:$38</definedName>
    <definedName name="Z_0AC86E81_06EB_4896_B1CE_C91766AC0986_.wvu.Rows" localSheetId="13" hidden="1">'TACOMA VIA YTN (EPNW)'!$8:$22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9" hidden="1">'BOSTON VIA SHA (AWE1)'!$A$1:$L$36</definedName>
    <definedName name="Z_20B682CD_B38B_44EE_8FE8_229DDCE8B959_.wvu.PrintArea" localSheetId="14" hidden="1">'GULF VIA XMN (GME)'!$A$1:$O$38</definedName>
    <definedName name="Z_20B682CD_B38B_44EE_8FE8_229DDCE8B959_.wvu.PrintArea" localSheetId="1" hidden="1">'LGB DIRECT (SEA)'!$A$1:$F$38</definedName>
    <definedName name="Z_20B682CD_B38B_44EE_8FE8_229DDCE8B959_.wvu.PrintArea" localSheetId="12" hidden="1">'SEA-VAN VIA HKG (OPNW)'!$A$1:$N$42</definedName>
    <definedName name="Z_20B682CD_B38B_44EE_8FE8_229DDCE8B959_.wvu.Rows" localSheetId="14" hidden="1">'GULF VIA XMN (GME)'!$4:$19,'GULF VIA XMN (GME)'!$29:$29</definedName>
    <definedName name="Z_20B682CD_B38B_44EE_8FE8_229DDCE8B959_.wvu.Rows" localSheetId="13" hidden="1">'TACOMA VIA YTN (EPNW)'!$8:$22</definedName>
    <definedName name="Z_2D64A94D_C66C_4FD3_8201_7F642E1B0F95_.wvu.Cols" localSheetId="0" hidden="1">'MENU '!$L:$L</definedName>
    <definedName name="Z_2D64A94D_C66C_4FD3_8201_7F642E1B0F95_.wvu.Cols" localSheetId="11" hidden="1">'SEA-VAN VIA SHA (MPNW)'!#REF!</definedName>
    <definedName name="Z_2D64A94D_C66C_4FD3_8201_7F642E1B0F95_.wvu.PrintArea" localSheetId="9" hidden="1">'BOSTON VIA SHA (AWE1)'!$A$1:$L$34</definedName>
    <definedName name="Z_2D64A94D_C66C_4FD3_8201_7F642E1B0F95_.wvu.PrintArea" localSheetId="14" hidden="1">'GULF VIA XMN (GME)'!$A$1:$O$38</definedName>
    <definedName name="Z_2D64A94D_C66C_4FD3_8201_7F642E1B0F95_.wvu.PrintArea" localSheetId="3" hidden="1">'LAS -OAK DIRECT (SEA2)'!$A$1:$J$37</definedName>
    <definedName name="Z_2D64A94D_C66C_4FD3_8201_7F642E1B0F95_.wvu.PrintArea" localSheetId="1" hidden="1">'LGB DIRECT (SEA)'!$A$1:$F$38</definedName>
    <definedName name="Z_2D64A94D_C66C_4FD3_8201_7F642E1B0F95_.wvu.PrintArea" localSheetId="2" hidden="1">'LGB VIA HKG (SEA)'!$A$1:$L$29</definedName>
    <definedName name="Z_2D64A94D_C66C_4FD3_8201_7F642E1B0F95_.wvu.PrintArea" localSheetId="12" hidden="1">'SEA-VAN VIA HKG (OPNW)'!$A$1:$N$42</definedName>
    <definedName name="Z_2D64A94D_C66C_4FD3_8201_7F642E1B0F95_.wvu.Rows" localSheetId="4" hidden="1">'CANADA TS (CPNW)'!$51:$66</definedName>
    <definedName name="Z_2D64A94D_C66C_4FD3_8201_7F642E1B0F95_.wvu.Rows" localSheetId="14" hidden="1">'GULF VIA XMN (GME)'!$4:$38</definedName>
    <definedName name="Z_2D64A94D_C66C_4FD3_8201_7F642E1B0F95_.wvu.Rows" localSheetId="13" hidden="1">'TACOMA VIA YTN (EPNW)'!$8:$22</definedName>
    <definedName name="Z_3675219B_151D_4A83_95AF_6CA1D823DF91_.wvu.Cols" localSheetId="0" hidden="1">'MENU '!$L:$L</definedName>
    <definedName name="Z_3675219B_151D_4A83_95AF_6CA1D823DF91_.wvu.Cols" localSheetId="11" hidden="1">'SEA-VAN VIA SHA (MPNW)'!#REF!</definedName>
    <definedName name="Z_3675219B_151D_4A83_95AF_6CA1D823DF91_.wvu.PrintArea" localSheetId="10" hidden="1">'BALTIMORE VIA HKG (AWE3)'!$A$1:$L$38</definedName>
    <definedName name="Z_3675219B_151D_4A83_95AF_6CA1D823DF91_.wvu.PrintArea" localSheetId="9" hidden="1">'BOSTON VIA SHA (AWE1)'!$A$1:$L$34</definedName>
    <definedName name="Z_3675219B_151D_4A83_95AF_6CA1D823DF91_.wvu.PrintArea" localSheetId="14" hidden="1">'GULF VIA XMN (GME)'!$A$1:$O$38</definedName>
    <definedName name="Z_3675219B_151D_4A83_95AF_6CA1D823DF91_.wvu.PrintArea" localSheetId="3" hidden="1">'LAS -OAK DIRECT (SEA2)'!$A$1:$J$37</definedName>
    <definedName name="Z_3675219B_151D_4A83_95AF_6CA1D823DF91_.wvu.PrintArea" localSheetId="1" hidden="1">'LGB DIRECT (SEA)'!$A$1:$F$38</definedName>
    <definedName name="Z_3675219B_151D_4A83_95AF_6CA1D823DF91_.wvu.PrintArea" localSheetId="2" hidden="1">'LGB VIA HKG (SEA)'!$A$1:$L$29</definedName>
    <definedName name="Z_3675219B_151D_4A83_95AF_6CA1D823DF91_.wvu.PrintArea" localSheetId="12" hidden="1">'SEA-VAN VIA HKG (OPNW)'!$A$1:$N$42</definedName>
    <definedName name="Z_3675219B_151D_4A83_95AF_6CA1D823DF91_.wvu.Rows" localSheetId="4" hidden="1">'CANADA TS (CPNW)'!$51:$66</definedName>
    <definedName name="Z_3675219B_151D_4A83_95AF_6CA1D823DF91_.wvu.Rows" localSheetId="14" hidden="1">'GULF VIA XMN (GME)'!$4:$37,'GULF VIA XMN (GME)'!$42:$42</definedName>
    <definedName name="Z_3675219B_151D_4A83_95AF_6CA1D823DF91_.wvu.Rows" localSheetId="13" hidden="1">'TACOMA VIA YTN (EPNW)'!$8:$22</definedName>
    <definedName name="Z_3D6738E3_A45A_4638_AB53_C4FC5C66BC2D_.wvu.Cols" localSheetId="0" hidden="1">'MENU '!$L:$L</definedName>
    <definedName name="Z_3D6738E3_A45A_4638_AB53_C4FC5C66BC2D_.wvu.Cols" localSheetId="11" hidden="1">'SEA-VAN VIA SHA (MPNW)'!#REF!,'SEA-VAN VIA SHA (MPNW)'!#REF!</definedName>
    <definedName name="Z_3D6738E3_A45A_4638_AB53_C4FC5C66BC2D_.wvu.PrintArea" localSheetId="9" hidden="1">'BOSTON VIA SHA (AWE1)'!$A$1:$L$34</definedName>
    <definedName name="Z_3D6738E3_A45A_4638_AB53_C4FC5C66BC2D_.wvu.PrintArea" localSheetId="14" hidden="1">'GULF VIA XMN (GME)'!$A$1:$O$38</definedName>
    <definedName name="Z_3D6738E3_A45A_4638_AB53_C4FC5C66BC2D_.wvu.PrintArea" localSheetId="3" hidden="1">'LAS -OAK DIRECT (SEA2)'!$A$1:$J$37</definedName>
    <definedName name="Z_3D6738E3_A45A_4638_AB53_C4FC5C66BC2D_.wvu.PrintArea" localSheetId="1" hidden="1">'LGB DIRECT (SEA)'!$A$1:$F$38</definedName>
    <definedName name="Z_3D6738E3_A45A_4638_AB53_C4FC5C66BC2D_.wvu.PrintArea" localSheetId="2" hidden="1">'LGB VIA HKG (SEA)'!$A$1:$L$29</definedName>
    <definedName name="Z_3D6738E3_A45A_4638_AB53_C4FC5C66BC2D_.wvu.PrintArea" localSheetId="12" hidden="1">'SEA-VAN VIA HKG (OPNW)'!$A$1:$N$42</definedName>
    <definedName name="Z_3D6738E3_A45A_4638_AB53_C4FC5C66BC2D_.wvu.Rows" localSheetId="14" hidden="1">'GULF VIA XMN (GME)'!$4:$19,'GULF VIA XMN (GME)'!$29:$29</definedName>
    <definedName name="Z_3D6738E3_A45A_4638_AB53_C4FC5C66BC2D_.wvu.Rows" localSheetId="13" hidden="1">'TACOMA VIA YTN (EPNW)'!$8:$22</definedName>
    <definedName name="Z_5618DD8E_698B_41B5_8163_9804A8A834E2_.wvu.Cols" localSheetId="0" hidden="1">'MENU '!$L:$L</definedName>
    <definedName name="Z_5618DD8E_698B_41B5_8163_9804A8A834E2_.wvu.PrintArea" localSheetId="10" hidden="1">'BALTIMORE VIA HKG (AWE3)'!$A$1:$L$38</definedName>
    <definedName name="Z_5618DD8E_698B_41B5_8163_9804A8A834E2_.wvu.PrintArea" localSheetId="9" hidden="1">'BOSTON VIA SHA (AWE1)'!$A$1:$L$34</definedName>
    <definedName name="Z_5618DD8E_698B_41B5_8163_9804A8A834E2_.wvu.PrintArea" localSheetId="14" hidden="1">'GULF VIA XMN (GME)'!$A$1:$O$38</definedName>
    <definedName name="Z_5618DD8E_698B_41B5_8163_9804A8A834E2_.wvu.PrintArea" localSheetId="3" hidden="1">'LAS -OAK DIRECT (SEA2)'!$A$1:$J$37</definedName>
    <definedName name="Z_5618DD8E_698B_41B5_8163_9804A8A834E2_.wvu.PrintArea" localSheetId="1" hidden="1">'LGB DIRECT (SEA)'!$A$1:$F$38</definedName>
    <definedName name="Z_5618DD8E_698B_41B5_8163_9804A8A834E2_.wvu.PrintArea" localSheetId="2" hidden="1">'LGB VIA HKG (SEA)'!$A$1:$L$29</definedName>
    <definedName name="Z_5618DD8E_698B_41B5_8163_9804A8A834E2_.wvu.PrintArea" localSheetId="12" hidden="1">'SEA-VAN VIA HKG (OPNW)'!$A$1:$N$42</definedName>
    <definedName name="Z_5618DD8E_698B_41B5_8163_9804A8A834E2_.wvu.Rows" localSheetId="4" hidden="1">'CANADA TS (CPNW)'!$51:$66</definedName>
    <definedName name="Z_5618DD8E_698B_41B5_8163_9804A8A834E2_.wvu.Rows" localSheetId="14" hidden="1">'GULF VIA XMN (GME)'!$4:$38</definedName>
    <definedName name="Z_5618DD8E_698B_41B5_8163_9804A8A834E2_.wvu.Rows" localSheetId="13" hidden="1">'TACOMA VIA YTN (EPNW)'!$8:$22</definedName>
    <definedName name="Z_66D3A9EB_F894_4E92_AAA1_D172D6B95E05_.wvu.Cols" localSheetId="0" hidden="1">'MENU '!$L:$L</definedName>
    <definedName name="Z_66D3A9EB_F894_4E92_AAA1_D172D6B95E05_.wvu.PrintArea" localSheetId="10" hidden="1">'BALTIMORE VIA HKG (AWE3)'!$A$1:$L$38</definedName>
    <definedName name="Z_66D3A9EB_F894_4E92_AAA1_D172D6B95E05_.wvu.PrintArea" localSheetId="9" hidden="1">'BOSTON VIA SHA (AWE1)'!$A$1:$L$34</definedName>
    <definedName name="Z_66D3A9EB_F894_4E92_AAA1_D172D6B95E05_.wvu.PrintArea" localSheetId="14" hidden="1">'GULF VIA XMN (GME)'!$A$1:$Q$68</definedName>
    <definedName name="Z_66D3A9EB_F894_4E92_AAA1_D172D6B95E05_.wvu.PrintArea" localSheetId="3" hidden="1">'LAS -OAK DIRECT (SEA2)'!$A$1:$J$37</definedName>
    <definedName name="Z_66D3A9EB_F894_4E92_AAA1_D172D6B95E05_.wvu.PrintArea" localSheetId="1" hidden="1">'LGB DIRECT (SEA)'!$A$1:$H$38</definedName>
    <definedName name="Z_66D3A9EB_F894_4E92_AAA1_D172D6B95E05_.wvu.PrintArea" localSheetId="2" hidden="1">'LGB VIA HKG (SEA)'!$A$1:$L$29</definedName>
    <definedName name="Z_66D3A9EB_F894_4E92_AAA1_D172D6B95E05_.wvu.PrintArea" localSheetId="12" hidden="1">'SEA-VAN VIA HKG (OPNW)'!$A$1:$N$42</definedName>
    <definedName name="Z_66D3A9EB_F894_4E92_AAA1_D172D6B95E05_.wvu.Rows" localSheetId="4" hidden="1">'CANADA TS (CPNW)'!$51:$66</definedName>
    <definedName name="Z_66D3A9EB_F894_4E92_AAA1_D172D6B95E05_.wvu.Rows" localSheetId="14" hidden="1">'GULF VIA XMN (GME)'!$4:$38</definedName>
    <definedName name="Z_66D3A9EB_F894_4E92_AAA1_D172D6B95E05_.wvu.Rows" localSheetId="13" hidden="1">'TACOMA VIA YTN (EPNW)'!$8:$22</definedName>
    <definedName name="Z_6B137BBA_28F2_4177_ADEF_B1D1878767AC_.wvu.Cols" localSheetId="0" hidden="1">'MENU '!$L:$L</definedName>
    <definedName name="Z_6B137BBA_28F2_4177_ADEF_B1D1878767AC_.wvu.Cols" localSheetId="11" hidden="1">'SEA-VAN VIA SHA (MPNW)'!#REF!</definedName>
    <definedName name="Z_6B137BBA_28F2_4177_ADEF_B1D1878767AC_.wvu.PrintArea" localSheetId="9" hidden="1">'BOSTON VIA SHA (AWE1)'!$A$1:$L$34</definedName>
    <definedName name="Z_6B137BBA_28F2_4177_ADEF_B1D1878767AC_.wvu.PrintArea" localSheetId="14" hidden="1">'GULF VIA XMN (GME)'!$A$1:$O$38</definedName>
    <definedName name="Z_6B137BBA_28F2_4177_ADEF_B1D1878767AC_.wvu.PrintArea" localSheetId="3" hidden="1">'LAS -OAK DIRECT (SEA2)'!$A$1:$J$37</definedName>
    <definedName name="Z_6B137BBA_28F2_4177_ADEF_B1D1878767AC_.wvu.PrintArea" localSheetId="1" hidden="1">'LGB DIRECT (SEA)'!$A$1:$H$38</definedName>
    <definedName name="Z_6B137BBA_28F2_4177_ADEF_B1D1878767AC_.wvu.PrintArea" localSheetId="2" hidden="1">'LGB VIA HKG (SEA)'!$A$1:$L$29</definedName>
    <definedName name="Z_6B137BBA_28F2_4177_ADEF_B1D1878767AC_.wvu.PrintArea" localSheetId="12" hidden="1">'SEA-VAN VIA HKG (OPNW)'!$A$1:$N$42</definedName>
    <definedName name="Z_6B137BBA_28F2_4177_ADEF_B1D1878767AC_.wvu.Rows" localSheetId="4" hidden="1">'CANADA TS (CPNW)'!$51:$66</definedName>
    <definedName name="Z_6B137BBA_28F2_4177_ADEF_B1D1878767AC_.wvu.Rows" localSheetId="14" hidden="1">'GULF VIA XMN (GME)'!$4:$38</definedName>
    <definedName name="Z_6B137BBA_28F2_4177_ADEF_B1D1878767AC_.wvu.Rows" localSheetId="13" hidden="1">'TACOMA VIA YTN (EPNW)'!$8:$22</definedName>
    <definedName name="Z_7044E850_A5C6_4247_BE4D_DC6D0F8B87FE_.wvu.Cols" localSheetId="0" hidden="1">'MENU '!$L:$L</definedName>
    <definedName name="Z_7044E850_A5C6_4247_BE4D_DC6D0F8B87FE_.wvu.Cols" localSheetId="11" hidden="1">'SEA-VAN VIA SHA (MPNW)'!#REF!</definedName>
    <definedName name="Z_7044E850_A5C6_4247_BE4D_DC6D0F8B87FE_.wvu.PrintArea" localSheetId="9" hidden="1">'BOSTON VIA SHA (AWE1)'!$A$1:$L$34</definedName>
    <definedName name="Z_7044E850_A5C6_4247_BE4D_DC6D0F8B87FE_.wvu.PrintArea" localSheetId="14" hidden="1">'GULF VIA XMN (GME)'!$A$1:$O$38</definedName>
    <definedName name="Z_7044E850_A5C6_4247_BE4D_DC6D0F8B87FE_.wvu.PrintArea" localSheetId="3" hidden="1">'LAS -OAK DIRECT (SEA2)'!$A$1:$J$37</definedName>
    <definedName name="Z_7044E850_A5C6_4247_BE4D_DC6D0F8B87FE_.wvu.PrintArea" localSheetId="1" hidden="1">'LGB DIRECT (SEA)'!$A$1:$F$38</definedName>
    <definedName name="Z_7044E850_A5C6_4247_BE4D_DC6D0F8B87FE_.wvu.PrintArea" localSheetId="2" hidden="1">'LGB VIA HKG (SEA)'!$A$1:$L$29</definedName>
    <definedName name="Z_7044E850_A5C6_4247_BE4D_DC6D0F8B87FE_.wvu.PrintArea" localSheetId="12" hidden="1">'SEA-VAN VIA HKG (OPNW)'!$A$1:$N$42</definedName>
    <definedName name="Z_7044E850_A5C6_4247_BE4D_DC6D0F8B87FE_.wvu.Rows" localSheetId="4" hidden="1">'CANADA TS (CPNW)'!$51:$66</definedName>
    <definedName name="Z_7044E850_A5C6_4247_BE4D_DC6D0F8B87FE_.wvu.Rows" localSheetId="14" hidden="1">'GULF VIA XMN (GME)'!$4:$38</definedName>
    <definedName name="Z_7044E850_A5C6_4247_BE4D_DC6D0F8B87FE_.wvu.Rows" localSheetId="13" hidden="1">'TACOMA VIA YTN (EPNW)'!$8:$22</definedName>
    <definedName name="Z_91AC30DE_1D40_4709_B1FA_6F0FA378251B_.wvu.Cols" localSheetId="0" hidden="1">'MENU '!$L:$L</definedName>
    <definedName name="Z_91AC30DE_1D40_4709_B1FA_6F0FA378251B_.wvu.PrintArea" localSheetId="10" hidden="1">'BALTIMORE VIA HKG (AWE3)'!$A$1:$L$38</definedName>
    <definedName name="Z_91AC30DE_1D40_4709_B1FA_6F0FA378251B_.wvu.PrintArea" localSheetId="9" hidden="1">'BOSTON VIA SHA (AWE1)'!$A$1:$L$34</definedName>
    <definedName name="Z_91AC30DE_1D40_4709_B1FA_6F0FA378251B_.wvu.PrintArea" localSheetId="14" hidden="1">'GULF VIA XMN (GME)'!$A$1:$R$70</definedName>
    <definedName name="Z_91AC30DE_1D40_4709_B1FA_6F0FA378251B_.wvu.PrintArea" localSheetId="3" hidden="1">'LAS -OAK DIRECT (SEA2)'!$A$1:$J$37</definedName>
    <definedName name="Z_91AC30DE_1D40_4709_B1FA_6F0FA378251B_.wvu.PrintArea" localSheetId="1" hidden="1">'LGB DIRECT (SEA)'!$A$1:$H$38</definedName>
    <definedName name="Z_91AC30DE_1D40_4709_B1FA_6F0FA378251B_.wvu.PrintArea" localSheetId="2" hidden="1">'LGB VIA HKG (SEA)'!$A$1:$L$29</definedName>
    <definedName name="Z_91AC30DE_1D40_4709_B1FA_6F0FA378251B_.wvu.PrintArea" localSheetId="12" hidden="1">'SEA-VAN VIA HKG (OPNW)'!$A$1:$N$42</definedName>
    <definedName name="Z_91AC30DE_1D40_4709_B1FA_6F0FA378251B_.wvu.Rows" localSheetId="4" hidden="1">'CANADA TS (CPNW)'!$51:$66</definedName>
    <definedName name="Z_91AC30DE_1D40_4709_B1FA_6F0FA378251B_.wvu.Rows" localSheetId="14" hidden="1">'GULF VIA XMN (GME)'!$4:$38</definedName>
    <definedName name="Z_91AC30DE_1D40_4709_B1FA_6F0FA378251B_.wvu.Rows" localSheetId="13" hidden="1">'TACOMA VIA YTN (EPNW)'!$8:$22</definedName>
    <definedName name="Z_94144FE1_E98D_468C_A0B0_A5E0B5B10077_.wvu.Cols" localSheetId="0" hidden="1">'MENU '!$L:$L</definedName>
    <definedName name="Z_94144FE1_E98D_468C_A0B0_A5E0B5B10077_.wvu.PrintArea" localSheetId="10" hidden="1">'BALTIMORE VIA HKG (AWE3)'!$A$1:$L$38</definedName>
    <definedName name="Z_94144FE1_E98D_468C_A0B0_A5E0B5B10077_.wvu.PrintArea" localSheetId="9" hidden="1">'BOSTON VIA SHA (AWE1)'!$A$1:$L$34</definedName>
    <definedName name="Z_94144FE1_E98D_468C_A0B0_A5E0B5B10077_.wvu.PrintArea" localSheetId="14" hidden="1">'GULF VIA XMN (GME)'!$A$1:$Q$68</definedName>
    <definedName name="Z_94144FE1_E98D_468C_A0B0_A5E0B5B10077_.wvu.PrintArea" localSheetId="3" hidden="1">'LAS -OAK DIRECT (SEA2)'!$A$1:$J$37</definedName>
    <definedName name="Z_94144FE1_E98D_468C_A0B0_A5E0B5B10077_.wvu.PrintArea" localSheetId="1" hidden="1">'LGB DIRECT (SEA)'!$A$1:$H$38</definedName>
    <definedName name="Z_94144FE1_E98D_468C_A0B0_A5E0B5B10077_.wvu.PrintArea" localSheetId="2" hidden="1">'LGB VIA HKG (SEA)'!$A$1:$L$29</definedName>
    <definedName name="Z_94144FE1_E98D_468C_A0B0_A5E0B5B10077_.wvu.PrintArea" localSheetId="12" hidden="1">'SEA-VAN VIA HKG (OPNW)'!$A$1:$N$42</definedName>
    <definedName name="Z_94144FE1_E98D_468C_A0B0_A5E0B5B10077_.wvu.Rows" localSheetId="4" hidden="1">'CANADA TS (CPNW)'!$51:$66</definedName>
    <definedName name="Z_94144FE1_E98D_468C_A0B0_A5E0B5B10077_.wvu.Rows" localSheetId="14" hidden="1">'GULF VIA XMN (GME)'!$4:$38</definedName>
    <definedName name="Z_94144FE1_E98D_468C_A0B0_A5E0B5B10077_.wvu.Rows" localSheetId="13" hidden="1">'TACOMA VIA YTN (EPNW)'!$8:$22</definedName>
    <definedName name="Z_9BD9C074_40C7_4DEF_A2BD_D9FC2E0C67A7_.wvu.Cols" localSheetId="0" hidden="1">'MENU '!$L:$L</definedName>
    <definedName name="Z_9BD9C074_40C7_4DEF_A2BD_D9FC2E0C67A7_.wvu.PrintArea" localSheetId="10" hidden="1">'BALTIMORE VIA HKG (AWE3)'!$A$1:$L$38</definedName>
    <definedName name="Z_9BD9C074_40C7_4DEF_A2BD_D9FC2E0C67A7_.wvu.PrintArea" localSheetId="9" hidden="1">'BOSTON VIA SHA (AWE1)'!$A$1:$L$34</definedName>
    <definedName name="Z_9BD9C074_40C7_4DEF_A2BD_D9FC2E0C67A7_.wvu.PrintArea" localSheetId="14" hidden="1">'GULF VIA XMN (GME)'!$A$1:$R$70</definedName>
    <definedName name="Z_9BD9C074_40C7_4DEF_A2BD_D9FC2E0C67A7_.wvu.PrintArea" localSheetId="3" hidden="1">'LAS -OAK DIRECT (SEA2)'!$A$1:$J$37</definedName>
    <definedName name="Z_9BD9C074_40C7_4DEF_A2BD_D9FC2E0C67A7_.wvu.PrintArea" localSheetId="1" hidden="1">'LGB DIRECT (SEA)'!$A$1:$F$38</definedName>
    <definedName name="Z_9BD9C074_40C7_4DEF_A2BD_D9FC2E0C67A7_.wvu.PrintArea" localSheetId="2" hidden="1">'LGB VIA HKG (SEA)'!$A$1:$L$29</definedName>
    <definedName name="Z_9BD9C074_40C7_4DEF_A2BD_D9FC2E0C67A7_.wvu.PrintArea" localSheetId="12" hidden="1">'SEA-VAN VIA HKG (OPNW)'!$A$1:$N$42</definedName>
    <definedName name="Z_9BD9C074_40C7_4DEF_A2BD_D9FC2E0C67A7_.wvu.PrintArea" localSheetId="5" hidden="1">'USEC DIRECT (AWE6) '!$A$1:$M$35</definedName>
    <definedName name="Z_9BD9C074_40C7_4DEF_A2BD_D9FC2E0C67A7_.wvu.Rows" localSheetId="4" hidden="1">'CANADA TS (CPNW)'!$51:$66</definedName>
    <definedName name="Z_9BD9C074_40C7_4DEF_A2BD_D9FC2E0C67A7_.wvu.Rows" localSheetId="14" hidden="1">'GULF VIA XMN (GME)'!$4:$38</definedName>
    <definedName name="Z_9BD9C074_40C7_4DEF_A2BD_D9FC2E0C67A7_.wvu.Rows" localSheetId="13" hidden="1">'TACOMA VIA YTN (EPNW)'!$8:$22</definedName>
    <definedName name="Z_9BFCC6BA_6181_4FB6_AF72_B0E6954AA9A0_.wvu.Cols" localSheetId="0" hidden="1">'MENU '!$L:$L</definedName>
    <definedName name="Z_9BFCC6BA_6181_4FB6_AF72_B0E6954AA9A0_.wvu.Cols" localSheetId="11" hidden="1">'SEA-VAN VIA SHA (MPNW)'!#REF!</definedName>
    <definedName name="Z_9BFCC6BA_6181_4FB6_AF72_B0E6954AA9A0_.wvu.PrintArea" localSheetId="9" hidden="1">'BOSTON VIA SHA (AWE1)'!$A$1:$L$34</definedName>
    <definedName name="Z_9BFCC6BA_6181_4FB6_AF72_B0E6954AA9A0_.wvu.PrintArea" localSheetId="14" hidden="1">'GULF VIA XMN (GME)'!$A$1:$O$38</definedName>
    <definedName name="Z_9BFCC6BA_6181_4FB6_AF72_B0E6954AA9A0_.wvu.PrintArea" localSheetId="3" hidden="1">'LAS -OAK DIRECT (SEA2)'!$A$1:$J$37</definedName>
    <definedName name="Z_9BFCC6BA_6181_4FB6_AF72_B0E6954AA9A0_.wvu.PrintArea" localSheetId="1" hidden="1">'LGB DIRECT (SEA)'!$A$1:$F$38</definedName>
    <definedName name="Z_9BFCC6BA_6181_4FB6_AF72_B0E6954AA9A0_.wvu.PrintArea" localSheetId="2" hidden="1">'LGB VIA HKG (SEA)'!$A$1:$L$29</definedName>
    <definedName name="Z_9BFCC6BA_6181_4FB6_AF72_B0E6954AA9A0_.wvu.PrintArea" localSheetId="12" hidden="1">'SEA-VAN VIA HKG (OPNW)'!$A$1:$N$42</definedName>
    <definedName name="Z_9BFCC6BA_6181_4FB6_AF72_B0E6954AA9A0_.wvu.Rows" localSheetId="4" hidden="1">'CANADA TS (CPNW)'!$51:$66</definedName>
    <definedName name="Z_9BFCC6BA_6181_4FB6_AF72_B0E6954AA9A0_.wvu.Rows" localSheetId="14" hidden="1">'GULF VIA XMN (GME)'!$4:$38</definedName>
    <definedName name="Z_9BFCC6BA_6181_4FB6_AF72_B0E6954AA9A0_.wvu.Rows" localSheetId="13" hidden="1">'TACOMA VIA YTN (EPNW)'!$8:$22</definedName>
    <definedName name="Z_9CCF10E2_92C0_49B0_AF99_307DE301C06F_.wvu.Cols" localSheetId="0" hidden="1">'MENU '!$L:$L</definedName>
    <definedName name="Z_9CCF10E2_92C0_49B0_AF99_307DE301C06F_.wvu.PrintArea" localSheetId="10" hidden="1">'BALTIMORE VIA HKG (AWE3)'!$A$1:$L$38</definedName>
    <definedName name="Z_9CCF10E2_92C0_49B0_AF99_307DE301C06F_.wvu.PrintArea" localSheetId="9" hidden="1">'BOSTON VIA SHA (AWE1)'!$A$1:$L$34</definedName>
    <definedName name="Z_9CCF10E2_92C0_49B0_AF99_307DE301C06F_.wvu.PrintArea" localSheetId="14" hidden="1">'GULF VIA XMN (GME)'!$A$1:$Q$68</definedName>
    <definedName name="Z_9CCF10E2_92C0_49B0_AF99_307DE301C06F_.wvu.PrintArea" localSheetId="3" hidden="1">'LAS -OAK DIRECT (SEA2)'!$A$1:$J$37</definedName>
    <definedName name="Z_9CCF10E2_92C0_49B0_AF99_307DE301C06F_.wvu.PrintArea" localSheetId="1" hidden="1">'LGB DIRECT (SEA)'!$A$1:$H$38</definedName>
    <definedName name="Z_9CCF10E2_92C0_49B0_AF99_307DE301C06F_.wvu.PrintArea" localSheetId="2" hidden="1">'LGB VIA HKG (SEA)'!$A$1:$L$29</definedName>
    <definedName name="Z_9CCF10E2_92C0_49B0_AF99_307DE301C06F_.wvu.PrintArea" localSheetId="12" hidden="1">'SEA-VAN VIA HKG (OPNW)'!$A$1:$N$42</definedName>
    <definedName name="Z_9CCF10E2_92C0_49B0_AF99_307DE301C06F_.wvu.Rows" localSheetId="4" hidden="1">'CANADA TS (CPNW)'!$51:$66</definedName>
    <definedName name="Z_9CCF10E2_92C0_49B0_AF99_307DE301C06F_.wvu.Rows" localSheetId="14" hidden="1">'GULF VIA XMN (GME)'!$4:$38</definedName>
    <definedName name="Z_9CCF10E2_92C0_49B0_AF99_307DE301C06F_.wvu.Rows" localSheetId="13" hidden="1">'TACOMA VIA YTN (EPNW)'!$8:$22</definedName>
    <definedName name="Z_A4B47967_7288_4EFC_B3A3_156A4AF2D0DB_.wvu.Cols" localSheetId="0" hidden="1">'MENU '!$L:$L</definedName>
    <definedName name="Z_A4B47967_7288_4EFC_B3A3_156A4AF2D0DB_.wvu.PrintArea" localSheetId="10" hidden="1">'BALTIMORE VIA HKG (AWE3)'!$A$1:$L$38</definedName>
    <definedName name="Z_A4B47967_7288_4EFC_B3A3_156A4AF2D0DB_.wvu.PrintArea" localSheetId="9" hidden="1">'BOSTON VIA SHA (AWE1)'!$A$1:$L$34</definedName>
    <definedName name="Z_A4B47967_7288_4EFC_B3A3_156A4AF2D0DB_.wvu.PrintArea" localSheetId="4" hidden="1">'CANADA TS (CPNW)'!$A$1:$N$33</definedName>
    <definedName name="Z_A4B47967_7288_4EFC_B3A3_156A4AF2D0DB_.wvu.PrintArea" localSheetId="14" hidden="1">'GULF VIA XMN (GME)'!$A$1:$Q$68</definedName>
    <definedName name="Z_A4B47967_7288_4EFC_B3A3_156A4AF2D0DB_.wvu.PrintArea" localSheetId="3" hidden="1">'LAS -OAK DIRECT (SEA2)'!$A$1:$J$37</definedName>
    <definedName name="Z_A4B47967_7288_4EFC_B3A3_156A4AF2D0DB_.wvu.PrintArea" localSheetId="1" hidden="1">'LGB DIRECT (SEA)'!$A$1:$H$38</definedName>
    <definedName name="Z_A4B47967_7288_4EFC_B3A3_156A4AF2D0DB_.wvu.PrintArea" localSheetId="2" hidden="1">'LGB VIA HKG (SEA)'!$A$1:$L$29</definedName>
    <definedName name="Z_A4B47967_7288_4EFC_B3A3_156A4AF2D0DB_.wvu.PrintArea" localSheetId="12" hidden="1">'SEA-VAN VIA HKG (OPNW)'!$A$1:$N$42</definedName>
    <definedName name="Z_A4B47967_7288_4EFC_B3A3_156A4AF2D0DB_.wvu.Rows" localSheetId="4" hidden="1">'CANADA TS (CPNW)'!$51:$66</definedName>
    <definedName name="Z_A4B47967_7288_4EFC_B3A3_156A4AF2D0DB_.wvu.Rows" localSheetId="14" hidden="1">'GULF VIA XMN (GME)'!$4:$38</definedName>
    <definedName name="Z_A4B47967_7288_4EFC_B3A3_156A4AF2D0DB_.wvu.Rows" localSheetId="13" hidden="1">'TACOMA VIA YTN (EPNW)'!$8:$22</definedName>
    <definedName name="Z_D4ABD959_335C_45EC_87BE_C9BA377F0497_.wvu.Cols" localSheetId="0" hidden="1">'MENU '!$L:$L</definedName>
    <definedName name="Z_D4ABD959_335C_45EC_87BE_C9BA377F0497_.wvu.PrintArea" localSheetId="10" hidden="1">'BALTIMORE VIA HKG (AWE3)'!$A$1:$L$38</definedName>
    <definedName name="Z_D4ABD959_335C_45EC_87BE_C9BA377F0497_.wvu.PrintArea" localSheetId="9" hidden="1">'BOSTON VIA SHA (AWE1)'!$A$1:$L$34</definedName>
    <definedName name="Z_D4ABD959_335C_45EC_87BE_C9BA377F0497_.wvu.PrintArea" localSheetId="14" hidden="1">'GULF VIA XMN (GME)'!$A$1:$P$68</definedName>
    <definedName name="Z_D4ABD959_335C_45EC_87BE_C9BA377F0497_.wvu.PrintArea" localSheetId="3" hidden="1">'LAS -OAK DIRECT (SEA2)'!$A$1:$J$36</definedName>
    <definedName name="Z_D4ABD959_335C_45EC_87BE_C9BA377F0497_.wvu.PrintArea" localSheetId="1" hidden="1">'LGB DIRECT (SEA)'!$A$1:$H$38</definedName>
    <definedName name="Z_D4ABD959_335C_45EC_87BE_C9BA377F0497_.wvu.PrintArea" localSheetId="2" hidden="1">'LGB VIA HKG (SEA)'!$A$1:$L$29</definedName>
    <definedName name="Z_D4ABD959_335C_45EC_87BE_C9BA377F0497_.wvu.PrintArea" localSheetId="12" hidden="1">'SEA-VAN VIA HKG (OPNW)'!$A$1:$N$34</definedName>
    <definedName name="Z_D4ABD959_335C_45EC_87BE_C9BA377F0497_.wvu.PrintArea" localSheetId="11" hidden="1">'SEA-VAN VIA SHA (MPNW)'!$A$1:$N$34</definedName>
    <definedName name="Z_D4ABD959_335C_45EC_87BE_C9BA377F0497_.wvu.PrintArea" localSheetId="8" hidden="1">'USEC VIA SHA (AWE2)'!$A$1:$P$35</definedName>
    <definedName name="Z_D4ABD959_335C_45EC_87BE_C9BA377F0497_.wvu.Rows" localSheetId="4" hidden="1">'CANADA TS (CPNW)'!$51:$66</definedName>
    <definedName name="Z_D4ABD959_335C_45EC_87BE_C9BA377F0497_.wvu.Rows" localSheetId="14" hidden="1">'GULF VIA XMN (GME)'!$4:$38</definedName>
    <definedName name="Z_D4ABD959_335C_45EC_87BE_C9BA377F0497_.wvu.Rows" localSheetId="13" hidden="1">'TACOMA VIA YTN (EPNW)'!$8:$22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9" hidden="1">'BOSTON VIA SHA (AWE1)'!$A$1:$L$36</definedName>
    <definedName name="Z_D63838BE_F230_4BC1_8CFF_567D02D6527C_.wvu.PrintArea" localSheetId="14" hidden="1">'GULF VIA XMN (GME)'!$A$1:$O$38</definedName>
    <definedName name="Z_D63838BE_F230_4BC1_8CFF_567D02D6527C_.wvu.PrintArea" localSheetId="1" hidden="1">'LGB DIRECT (SEA)'!$A$1:$F$38</definedName>
    <definedName name="Z_D63838BE_F230_4BC1_8CFF_567D02D6527C_.wvu.PrintArea" localSheetId="12" hidden="1">'SEA-VAN VIA HKG (OPNW)'!$A$1:$N$42</definedName>
    <definedName name="Z_D63838BE_F230_4BC1_8CFF_567D02D6527C_.wvu.Rows" localSheetId="14" hidden="1">'GULF VIA XMN (GME)'!$4:$19,'GULF VIA XMN (GME)'!$29:$29</definedName>
    <definedName name="Z_D63838BE_F230_4BC1_8CFF_567D02D6527C_.wvu.Rows" localSheetId="13" hidden="1">'TACOMA VIA YTN (EPNW)'!$8:$22</definedName>
    <definedName name="Z_ECFF03AA_9995_49FD_8675_E9EB89E20521_.wvu.Cols" localSheetId="0" hidden="1">'MENU '!$L:$L</definedName>
    <definedName name="Z_ECFF03AA_9995_49FD_8675_E9EB89E20521_.wvu.PrintArea" localSheetId="10" hidden="1">'BALTIMORE VIA HKG (AWE3)'!$A$1:$L$38</definedName>
    <definedName name="Z_ECFF03AA_9995_49FD_8675_E9EB89E20521_.wvu.PrintArea" localSheetId="9" hidden="1">'BOSTON VIA SHA (AWE1)'!$A$1:$L$34</definedName>
    <definedName name="Z_ECFF03AA_9995_49FD_8675_E9EB89E20521_.wvu.PrintArea" localSheetId="4" hidden="1">'CANADA TS (CPNW)'!$A$1:$N$51</definedName>
    <definedName name="Z_ECFF03AA_9995_49FD_8675_E9EB89E20521_.wvu.PrintArea" localSheetId="14" hidden="1">'GULF VIA XMN (GME)'!$A$1:$Q$68</definedName>
    <definedName name="Z_ECFF03AA_9995_49FD_8675_E9EB89E20521_.wvu.PrintArea" localSheetId="3" hidden="1">'LAS -OAK DIRECT (SEA2)'!$A$1:$J$37</definedName>
    <definedName name="Z_ECFF03AA_9995_49FD_8675_E9EB89E20521_.wvu.PrintArea" localSheetId="1" hidden="1">'LGB DIRECT (SEA)'!$A$1:$H$38</definedName>
    <definedName name="Z_ECFF03AA_9995_49FD_8675_E9EB89E20521_.wvu.PrintArea" localSheetId="2" hidden="1">'LGB VIA HKG (SEA)'!$A$1:$L$29</definedName>
    <definedName name="Z_ECFF03AA_9995_49FD_8675_E9EB89E20521_.wvu.PrintArea" localSheetId="12" hidden="1">'SEA-VAN VIA HKG (OPNW)'!$A$1:$N$42</definedName>
    <definedName name="Z_ECFF03AA_9995_49FD_8675_E9EB89E20521_.wvu.Rows" localSheetId="4" hidden="1">'CANADA TS (CPNW)'!$51:$66</definedName>
    <definedName name="Z_ECFF03AA_9995_49FD_8675_E9EB89E20521_.wvu.Rows" localSheetId="14" hidden="1">'GULF VIA XMN (GME)'!$4:$38</definedName>
    <definedName name="Z_ECFF03AA_9995_49FD_8675_E9EB89E20521_.wvu.Rows" localSheetId="13" hidden="1">'TACOMA VIA YTN (EPNW)'!$8:$22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10" hidden="1">'BALTIMORE VIA HKG (AWE3)'!$A$1:$L$38</definedName>
    <definedName name="Z_F1738DBA_4A86_4E4E_8AA2_B6B2804E8CE9_.wvu.PrintArea" localSheetId="9" hidden="1">'BOSTON VIA SHA (AWE1)'!$A$1:$L$34</definedName>
    <definedName name="Z_F1738DBA_4A86_4E4E_8AA2_B6B2804E8CE9_.wvu.PrintArea" localSheetId="14" hidden="1">'GULF VIA XMN (GME)'!$A$1:$T$83</definedName>
    <definedName name="Z_F1738DBA_4A86_4E4E_8AA2_B6B2804E8CE9_.wvu.PrintArea" localSheetId="3" hidden="1">'LAS -OAK DIRECT (SEA2)'!$A$1:$J$37</definedName>
    <definedName name="Z_F1738DBA_4A86_4E4E_8AA2_B6B2804E8CE9_.wvu.PrintArea" localSheetId="1" hidden="1">'LGB DIRECT (SEA)'!$A$1:$H$38</definedName>
    <definedName name="Z_F1738DBA_4A86_4E4E_8AA2_B6B2804E8CE9_.wvu.PrintArea" localSheetId="2" hidden="1">'LGB VIA HKG (SEA)'!$A$1:$L$29</definedName>
    <definedName name="Z_F1738DBA_4A86_4E4E_8AA2_B6B2804E8CE9_.wvu.PrintArea" localSheetId="12" hidden="1">'SEA-VAN VIA HKG (OPNW)'!$A$1:$N$42</definedName>
    <definedName name="Z_F1738DBA_4A86_4E4E_8AA2_B6B2804E8CE9_.wvu.Rows" localSheetId="4" hidden="1">'CANADA TS (CPNW)'!$51:$66</definedName>
    <definedName name="Z_F1738DBA_4A86_4E4E_8AA2_B6B2804E8CE9_.wvu.Rows" localSheetId="14" hidden="1">'GULF VIA XMN (GME)'!$4:$38</definedName>
    <definedName name="Z_F1738DBA_4A86_4E4E_8AA2_B6B2804E8CE9_.wvu.Rows" localSheetId="13" hidden="1">'TACOMA VIA YTN (EPNW)'!$8:$22</definedName>
    <definedName name="Z_F8AC9B16_B680_443B_A0C2_C2568C2FC9DC_.wvu.Cols" localSheetId="0" hidden="1">'MENU '!$L:$L</definedName>
    <definedName name="Z_F8AC9B16_B680_443B_A0C2_C2568C2FC9DC_.wvu.Cols" localSheetId="11" hidden="1">'SEA-VAN VIA SHA (MPNW)'!#REF!</definedName>
    <definedName name="Z_F8AC9B16_B680_443B_A0C2_C2568C2FC9DC_.wvu.PrintArea" localSheetId="10" hidden="1">'BALTIMORE VIA HKG (AWE3)'!$A$1:$L$38</definedName>
    <definedName name="Z_F8AC9B16_B680_443B_A0C2_C2568C2FC9DC_.wvu.PrintArea" localSheetId="9" hidden="1">'BOSTON VIA SHA (AWE1)'!$A$1:$L$34</definedName>
    <definedName name="Z_F8AC9B16_B680_443B_A0C2_C2568C2FC9DC_.wvu.PrintArea" localSheetId="14" hidden="1">'GULF VIA XMN (GME)'!$A$1:$O$38</definedName>
    <definedName name="Z_F8AC9B16_B680_443B_A0C2_C2568C2FC9DC_.wvu.PrintArea" localSheetId="3" hidden="1">'LAS -OAK DIRECT (SEA2)'!$A$1:$J$37</definedName>
    <definedName name="Z_F8AC9B16_B680_443B_A0C2_C2568C2FC9DC_.wvu.PrintArea" localSheetId="1" hidden="1">'LGB DIRECT (SEA)'!$A$1:$F$38</definedName>
    <definedName name="Z_F8AC9B16_B680_443B_A0C2_C2568C2FC9DC_.wvu.PrintArea" localSheetId="2" hidden="1">'LGB VIA HKG (SEA)'!$A$1:$L$29</definedName>
    <definedName name="Z_F8AC9B16_B680_443B_A0C2_C2568C2FC9DC_.wvu.PrintArea" localSheetId="12" hidden="1">'SEA-VAN VIA HKG (OPNW)'!$A$1:$N$42</definedName>
    <definedName name="Z_F8AC9B16_B680_443B_A0C2_C2568C2FC9DC_.wvu.Rows" localSheetId="4" hidden="1">'CANADA TS (CPNW)'!$51:$66</definedName>
    <definedName name="Z_F8AC9B16_B680_443B_A0C2_C2568C2FC9DC_.wvu.Rows" localSheetId="14" hidden="1">'GULF VIA XMN (GME)'!$4:$38</definedName>
    <definedName name="Z_F8AC9B16_B680_443B_A0C2_C2568C2FC9DC_.wvu.Rows" localSheetId="13" hidden="1">'TACOMA VIA YTN (EPNW)'!$8:$22</definedName>
  </definedNames>
  <calcPr calcId="191029"/>
  <customWorkbookViews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Admin - Personal View" guid="{2D64A94D-C66C-4FD3-8201-7F642E1B0F95}" mergeInterval="0" personalView="1" maximized="1" xWindow="-8" yWindow="-8" windowWidth="1936" windowHeight="1056" tabRatio="871" activeSheetId="5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thvu - Personal View" guid="{D63838BE-F230-4BC1-8CFF-567D02D6527C}" mergeInterval="0" personalView="1" maximized="1" xWindow="1" yWindow="1" windowWidth="1362" windowHeight="538" tabRatio="872" activeSheetId="16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Phan Thi Thu Hien (VN) - Personal View" guid="{91AC30DE-1D40-4709-B1FA-6F0FA378251B}" mergeInterval="0" personalView="1" windowWidth="1920" windowHeight="1040" tabRatio="871" activeSheetId="2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Lam Van Phat(VN) - Personal View" guid="{9BD9C074-40C7-4DEF-A2BD-D9FC2E0C67A7}" mergeInterval="0" personalView="1" xWindow="167" yWindow="70" windowWidth="1527" windowHeight="924" tabRatio="871" activeSheetId="1"/>
  </customWorkbookViews>
</workbook>
</file>

<file path=xl/calcChain.xml><?xml version="1.0" encoding="utf-8"?>
<calcChain xmlns="http://schemas.openxmlformats.org/spreadsheetml/2006/main">
  <c r="D13" i="6" l="1"/>
  <c r="E13" i="6"/>
  <c r="F13" i="6"/>
  <c r="G13" i="6"/>
  <c r="H13" i="6"/>
  <c r="I13" i="6"/>
  <c r="J13" i="6"/>
  <c r="C13" i="6"/>
  <c r="K6" i="6"/>
  <c r="N13" i="13" l="1"/>
  <c r="M13" i="13"/>
  <c r="L13" i="13"/>
  <c r="K13" i="13"/>
  <c r="J13" i="13"/>
  <c r="I13" i="13"/>
  <c r="L14" i="5"/>
  <c r="L15" i="5" s="1"/>
  <c r="L16" i="5" s="1"/>
  <c r="L17" i="5" s="1"/>
  <c r="L18" i="5" s="1"/>
  <c r="L19" i="5" s="1"/>
  <c r="L13" i="5"/>
  <c r="K13" i="5"/>
  <c r="K14" i="5" s="1"/>
  <c r="K15" i="5" s="1"/>
  <c r="K16" i="5" s="1"/>
  <c r="K17" i="5" s="1"/>
  <c r="K18" i="5" s="1"/>
  <c r="K19" i="5" s="1"/>
  <c r="J13" i="5"/>
  <c r="J14" i="5" s="1"/>
  <c r="J15" i="5" s="1"/>
  <c r="J16" i="5" s="1"/>
  <c r="J17" i="5" s="1"/>
  <c r="J18" i="5" s="1"/>
  <c r="J19" i="5" s="1"/>
  <c r="I13" i="5"/>
  <c r="I14" i="5" s="1"/>
  <c r="I15" i="5" s="1"/>
  <c r="I16" i="5" s="1"/>
  <c r="I17" i="5" s="1"/>
  <c r="I18" i="5" s="1"/>
  <c r="I19" i="5" s="1"/>
  <c r="F14" i="13"/>
  <c r="F15" i="13" s="1"/>
  <c r="F16" i="13" s="1"/>
  <c r="F17" i="13" s="1"/>
  <c r="F18" i="13" s="1"/>
  <c r="F19" i="13" s="1"/>
  <c r="E13" i="13"/>
  <c r="E14" i="13" s="1"/>
  <c r="E15" i="13" s="1"/>
  <c r="E16" i="13" s="1"/>
  <c r="E17" i="13" s="1"/>
  <c r="E18" i="13" s="1"/>
  <c r="E19" i="13" s="1"/>
  <c r="C14" i="13"/>
  <c r="C15" i="13" s="1"/>
  <c r="C16" i="13" s="1"/>
  <c r="C17" i="13" s="1"/>
  <c r="C18" i="13" s="1"/>
  <c r="C19" i="13" s="1"/>
  <c r="D13" i="13"/>
  <c r="D14" i="13" s="1"/>
  <c r="D15" i="13" s="1"/>
  <c r="D16" i="13" s="1"/>
  <c r="D17" i="13" s="1"/>
  <c r="D18" i="13" s="1"/>
  <c r="D19" i="13" s="1"/>
  <c r="C13" i="13"/>
  <c r="F14" i="12"/>
  <c r="F15" i="12" s="1"/>
  <c r="F16" i="12" s="1"/>
  <c r="F17" i="12" s="1"/>
  <c r="F18" i="12" s="1"/>
  <c r="F19" i="12" s="1"/>
  <c r="E14" i="12"/>
  <c r="E15" i="12" s="1"/>
  <c r="E16" i="12" s="1"/>
  <c r="E17" i="12" s="1"/>
  <c r="E18" i="12" s="1"/>
  <c r="E19" i="12" s="1"/>
  <c r="D13" i="12"/>
  <c r="D14" i="12" s="1"/>
  <c r="D15" i="12" s="1"/>
  <c r="D16" i="12" s="1"/>
  <c r="D17" i="12" s="1"/>
  <c r="D18" i="12" s="1"/>
  <c r="D19" i="12" s="1"/>
  <c r="C13" i="12"/>
  <c r="C14" i="12" s="1"/>
  <c r="C15" i="12" s="1"/>
  <c r="C16" i="12" s="1"/>
  <c r="C17" i="12" s="1"/>
  <c r="C18" i="12" s="1"/>
  <c r="C19" i="12" s="1"/>
  <c r="F14" i="5"/>
  <c r="F15" i="5" s="1"/>
  <c r="F16" i="5" s="1"/>
  <c r="F17" i="5" s="1"/>
  <c r="F18" i="5" s="1"/>
  <c r="F19" i="5" s="1"/>
  <c r="E14" i="5"/>
  <c r="E15" i="5" s="1"/>
  <c r="E16" i="5" s="1"/>
  <c r="E17" i="5" s="1"/>
  <c r="E18" i="5" s="1"/>
  <c r="E19" i="5" s="1"/>
  <c r="D13" i="5"/>
  <c r="D14" i="5" s="1"/>
  <c r="D15" i="5" s="1"/>
  <c r="D16" i="5" s="1"/>
  <c r="D17" i="5" s="1"/>
  <c r="D18" i="5" s="1"/>
  <c r="D19" i="5" s="1"/>
  <c r="C13" i="5"/>
  <c r="C14" i="5" s="1"/>
  <c r="C15" i="5" s="1"/>
  <c r="C16" i="5" s="1"/>
  <c r="C17" i="5" s="1"/>
  <c r="C18" i="5" s="1"/>
  <c r="C19" i="5" s="1"/>
  <c r="R13" i="8" l="1"/>
  <c r="R14" i="8" s="1"/>
  <c r="R15" i="8" s="1"/>
  <c r="R16" i="8" s="1"/>
  <c r="R17" i="8" s="1"/>
  <c r="R18" i="8" s="1"/>
  <c r="R19" i="8" s="1"/>
  <c r="Q13" i="8"/>
  <c r="Q14" i="8" s="1"/>
  <c r="Q15" i="8" s="1"/>
  <c r="Q16" i="8" s="1"/>
  <c r="Q17" i="8" s="1"/>
  <c r="Q18" i="8" s="1"/>
  <c r="Q19" i="8" s="1"/>
  <c r="P13" i="8"/>
  <c r="P14" i="8" s="1"/>
  <c r="P15" i="8" s="1"/>
  <c r="P16" i="8" s="1"/>
  <c r="P17" i="8" s="1"/>
  <c r="P18" i="8" s="1"/>
  <c r="P19" i="8" s="1"/>
  <c r="O13" i="8"/>
  <c r="O14" i="8" s="1"/>
  <c r="O15" i="8" s="1"/>
  <c r="O16" i="8" s="1"/>
  <c r="O17" i="8" s="1"/>
  <c r="O18" i="8" s="1"/>
  <c r="O19" i="8" s="1"/>
  <c r="N13" i="8"/>
  <c r="M13" i="8"/>
  <c r="M14" i="8" s="1"/>
  <c r="M15" i="8" s="1"/>
  <c r="M16" i="8" s="1"/>
  <c r="M17" i="8" s="1"/>
  <c r="M18" i="8" s="1"/>
  <c r="M19" i="8" s="1"/>
  <c r="F14" i="8"/>
  <c r="F15" i="8" s="1"/>
  <c r="F16" i="8" s="1"/>
  <c r="F17" i="8" s="1"/>
  <c r="F18" i="8" s="1"/>
  <c r="F19" i="8" s="1"/>
  <c r="D13" i="8"/>
  <c r="D14" i="8" s="1"/>
  <c r="D15" i="8" s="1"/>
  <c r="D16" i="8" s="1"/>
  <c r="D17" i="8" s="1"/>
  <c r="D18" i="8" s="1"/>
  <c r="D19" i="8" s="1"/>
  <c r="E13" i="8"/>
  <c r="E14" i="8" s="1"/>
  <c r="E15" i="8" s="1"/>
  <c r="E16" i="8" s="1"/>
  <c r="E17" i="8" s="1"/>
  <c r="E18" i="8" s="1"/>
  <c r="E19" i="8" s="1"/>
  <c r="G13" i="8"/>
  <c r="G14" i="8" s="1"/>
  <c r="G15" i="8" s="1"/>
  <c r="G16" i="8" s="1"/>
  <c r="G17" i="8" s="1"/>
  <c r="G18" i="8" s="1"/>
  <c r="G19" i="8" s="1"/>
  <c r="H13" i="8"/>
  <c r="H14" i="8" s="1"/>
  <c r="H15" i="8" s="1"/>
  <c r="H16" i="8" s="1"/>
  <c r="H17" i="8" s="1"/>
  <c r="H18" i="8" s="1"/>
  <c r="H19" i="8" s="1"/>
  <c r="I14" i="8"/>
  <c r="I15" i="8" s="1"/>
  <c r="I16" i="8" s="1"/>
  <c r="I17" i="8" s="1"/>
  <c r="I18" i="8" s="1"/>
  <c r="I19" i="8" s="1"/>
  <c r="J14" i="8"/>
  <c r="J15" i="8" s="1"/>
  <c r="J16" i="8" s="1"/>
  <c r="J17" i="8" s="1"/>
  <c r="J18" i="8" s="1"/>
  <c r="J19" i="8" s="1"/>
  <c r="K14" i="8"/>
  <c r="K15" i="8" s="1"/>
  <c r="K16" i="8" s="1"/>
  <c r="K17" i="8" s="1"/>
  <c r="K18" i="8" s="1"/>
  <c r="K19" i="8" s="1"/>
  <c r="L14" i="8"/>
  <c r="L15" i="8" s="1"/>
  <c r="L16" i="8" s="1"/>
  <c r="L17" i="8" s="1"/>
  <c r="L18" i="8" s="1"/>
  <c r="L19" i="8" s="1"/>
  <c r="N14" i="8"/>
  <c r="N15" i="8" s="1"/>
  <c r="N16" i="8" s="1"/>
  <c r="N17" i="8" s="1"/>
  <c r="N18" i="8" s="1"/>
  <c r="N19" i="8" s="1"/>
  <c r="C13" i="8"/>
  <c r="C14" i="8" s="1"/>
  <c r="C15" i="8" s="1"/>
  <c r="C16" i="8" s="1"/>
  <c r="C17" i="8" s="1"/>
  <c r="C18" i="8" s="1"/>
  <c r="C19" i="8" s="1"/>
  <c r="H13" i="7" l="1"/>
  <c r="H14" i="7" s="1"/>
  <c r="H15" i="7" s="1"/>
  <c r="H16" i="7" s="1"/>
  <c r="H17" i="7" s="1"/>
  <c r="E13" i="7"/>
  <c r="E14" i="7" s="1"/>
  <c r="E15" i="7" s="1"/>
  <c r="E16" i="7" s="1"/>
  <c r="E17" i="7" s="1"/>
  <c r="F13" i="7"/>
  <c r="F14" i="7" s="1"/>
  <c r="F15" i="7" s="1"/>
  <c r="F16" i="7" s="1"/>
  <c r="F17" i="7" s="1"/>
  <c r="G13" i="7"/>
  <c r="G14" i="7" s="1"/>
  <c r="G15" i="7" s="1"/>
  <c r="G16" i="7" s="1"/>
  <c r="G17" i="7" s="1"/>
  <c r="I13" i="7"/>
  <c r="I14" i="7" s="1"/>
  <c r="I15" i="7" s="1"/>
  <c r="I16" i="7" s="1"/>
  <c r="I17" i="7" s="1"/>
  <c r="J13" i="7"/>
  <c r="J14" i="7" s="1"/>
  <c r="J15" i="7" s="1"/>
  <c r="J16" i="7" s="1"/>
  <c r="J17" i="7" s="1"/>
  <c r="K13" i="7"/>
  <c r="K14" i="7" s="1"/>
  <c r="K15" i="7" s="1"/>
  <c r="K16" i="7" s="1"/>
  <c r="K17" i="7" s="1"/>
  <c r="L13" i="7"/>
  <c r="L14" i="7" s="1"/>
  <c r="L15" i="7" s="1"/>
  <c r="L16" i="7" s="1"/>
  <c r="L17" i="7" s="1"/>
  <c r="M13" i="7"/>
  <c r="M14" i="7" s="1"/>
  <c r="M15" i="7" s="1"/>
  <c r="M16" i="7" s="1"/>
  <c r="M17" i="7" s="1"/>
  <c r="N13" i="7"/>
  <c r="N14" i="7" s="1"/>
  <c r="N15" i="7" s="1"/>
  <c r="N16" i="7" s="1"/>
  <c r="N17" i="7" s="1"/>
  <c r="O13" i="7"/>
  <c r="O14" i="7" s="1"/>
  <c r="O15" i="7" s="1"/>
  <c r="O16" i="7" s="1"/>
  <c r="O17" i="7" s="1"/>
  <c r="P13" i="7"/>
  <c r="P14" i="7" s="1"/>
  <c r="P15" i="7" s="1"/>
  <c r="P16" i="7" s="1"/>
  <c r="P17" i="7" s="1"/>
  <c r="Q13" i="7"/>
  <c r="Q14" i="7" s="1"/>
  <c r="Q15" i="7" s="1"/>
  <c r="Q16" i="7" s="1"/>
  <c r="Q17" i="7" s="1"/>
  <c r="R13" i="7"/>
  <c r="R14" i="7" s="1"/>
  <c r="R15" i="7" s="1"/>
  <c r="R16" i="7" s="1"/>
  <c r="R17" i="7" s="1"/>
  <c r="S13" i="7"/>
  <c r="S14" i="7" s="1"/>
  <c r="S15" i="7" s="1"/>
  <c r="S16" i="7" s="1"/>
  <c r="S17" i="7" s="1"/>
  <c r="T13" i="7"/>
  <c r="T14" i="7" s="1"/>
  <c r="T15" i="7" s="1"/>
  <c r="T16" i="7" s="1"/>
  <c r="T17" i="7" s="1"/>
  <c r="D14" i="7"/>
  <c r="D15" i="7" s="1"/>
  <c r="D16" i="7" s="1"/>
  <c r="D17" i="7" s="1"/>
  <c r="C14" i="7"/>
  <c r="C15" i="7" s="1"/>
  <c r="C16" i="7" s="1"/>
  <c r="C17" i="7" s="1"/>
  <c r="D13" i="7"/>
  <c r="C13" i="7"/>
  <c r="M13" i="5" l="1"/>
  <c r="N13" i="5"/>
  <c r="A54" i="15" l="1"/>
  <c r="M14" i="5" l="1"/>
  <c r="M15" i="5" s="1"/>
  <c r="M16" i="5" s="1"/>
  <c r="M17" i="5" s="1"/>
  <c r="M18" i="5" s="1"/>
  <c r="M19" i="5" s="1"/>
  <c r="N14" i="5"/>
  <c r="N15" i="5" s="1"/>
  <c r="N16" i="5" s="1"/>
  <c r="N17" i="5" s="1"/>
  <c r="N18" i="5" s="1"/>
  <c r="N19" i="5" s="1"/>
  <c r="A12" i="3" l="1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1" i="3"/>
  <c r="F11" i="3"/>
  <c r="E11" i="3"/>
  <c r="D11" i="3"/>
  <c r="C11" i="3"/>
  <c r="B11" i="3"/>
  <c r="F12" i="3" l="1"/>
  <c r="F13" i="3" s="1"/>
  <c r="F14" i="3" s="1"/>
  <c r="F15" i="3" s="1"/>
  <c r="F16" i="3" s="1"/>
  <c r="F17" i="3" s="1"/>
  <c r="F18" i="3" s="1"/>
  <c r="E12" i="3"/>
  <c r="E13" i="3" s="1"/>
  <c r="E14" i="3" s="1"/>
  <c r="E15" i="3" s="1"/>
  <c r="E16" i="3" s="1"/>
  <c r="E17" i="3" s="1"/>
  <c r="E18" i="3" s="1"/>
  <c r="D12" i="3"/>
  <c r="D13" i="3" s="1"/>
  <c r="D14" i="3" s="1"/>
  <c r="D15" i="3" s="1"/>
  <c r="D16" i="3" s="1"/>
  <c r="D17" i="3" s="1"/>
  <c r="D18" i="3" s="1"/>
  <c r="C12" i="3"/>
  <c r="C13" i="3" s="1"/>
  <c r="C14" i="3" s="1"/>
  <c r="C15" i="3" s="1"/>
  <c r="C16" i="3" s="1"/>
  <c r="C17" i="3" s="1"/>
  <c r="C18" i="3" s="1"/>
  <c r="L12" i="10"/>
  <c r="K12" i="10"/>
  <c r="I12" i="9"/>
  <c r="I13" i="9" s="1"/>
  <c r="I14" i="9" s="1"/>
  <c r="I15" i="9" s="1"/>
  <c r="I16" i="9" s="1"/>
  <c r="I17" i="9" s="1"/>
  <c r="I18" i="9" s="1"/>
  <c r="J12" i="9"/>
  <c r="J13" i="9" s="1"/>
  <c r="J14" i="9" s="1"/>
  <c r="J15" i="9" s="1"/>
  <c r="J16" i="9" s="1"/>
  <c r="J17" i="9" s="1"/>
  <c r="J18" i="9" s="1"/>
  <c r="K12" i="9"/>
  <c r="K13" i="9" s="1"/>
  <c r="K14" i="9" s="1"/>
  <c r="K15" i="9" s="1"/>
  <c r="K16" i="9" s="1"/>
  <c r="K17" i="9" s="1"/>
  <c r="K18" i="9" s="1"/>
  <c r="L12" i="9"/>
  <c r="L13" i="9" s="1"/>
  <c r="L14" i="9" s="1"/>
  <c r="L15" i="9" s="1"/>
  <c r="L16" i="9" s="1"/>
  <c r="L17" i="9" s="1"/>
  <c r="L18" i="9" s="1"/>
  <c r="M12" i="9"/>
  <c r="M13" i="9" s="1"/>
  <c r="M14" i="9" s="1"/>
  <c r="M15" i="9" s="1"/>
  <c r="M16" i="9" s="1"/>
  <c r="M17" i="9" s="1"/>
  <c r="M18" i="9" s="1"/>
  <c r="N12" i="9"/>
  <c r="N13" i="9" s="1"/>
  <c r="N14" i="9" s="1"/>
  <c r="N15" i="9" s="1"/>
  <c r="N16" i="9" s="1"/>
  <c r="N17" i="9" s="1"/>
  <c r="N18" i="9" s="1"/>
  <c r="O12" i="9"/>
  <c r="O13" i="9" s="1"/>
  <c r="O14" i="9" s="1"/>
  <c r="O15" i="9" s="1"/>
  <c r="O16" i="9" s="1"/>
  <c r="O17" i="9" s="1"/>
  <c r="O18" i="9" s="1"/>
  <c r="P12" i="9"/>
  <c r="P13" i="9" s="1"/>
  <c r="P14" i="9" s="1"/>
  <c r="P15" i="9" s="1"/>
  <c r="P16" i="9" s="1"/>
  <c r="P17" i="9" s="1"/>
  <c r="P18" i="9" s="1"/>
  <c r="L12" i="3" l="1"/>
  <c r="L13" i="3" s="1"/>
  <c r="L14" i="3" s="1"/>
  <c r="L15" i="3" s="1"/>
  <c r="L16" i="3" s="1"/>
  <c r="L17" i="3" s="1"/>
  <c r="L18" i="3" s="1"/>
  <c r="K12" i="3"/>
  <c r="K13" i="3" s="1"/>
  <c r="K14" i="3" s="1"/>
  <c r="K15" i="3" s="1"/>
  <c r="K16" i="3" s="1"/>
  <c r="K17" i="3" s="1"/>
  <c r="K18" i="3" s="1"/>
  <c r="J12" i="3"/>
  <c r="J13" i="3" s="1"/>
  <c r="J14" i="3" s="1"/>
  <c r="J15" i="3" s="1"/>
  <c r="J16" i="3" s="1"/>
  <c r="J17" i="3" s="1"/>
  <c r="J18" i="3" s="1"/>
  <c r="I12" i="3"/>
  <c r="I13" i="3" s="1"/>
  <c r="I14" i="3" s="1"/>
  <c r="I15" i="3" s="1"/>
  <c r="I16" i="3" s="1"/>
  <c r="I17" i="3" s="1"/>
  <c r="I18" i="3" s="1"/>
  <c r="C45" i="15" l="1"/>
  <c r="J33" i="13" l="1"/>
  <c r="N14" i="13" l="1"/>
  <c r="N15" i="13" s="1"/>
  <c r="N16" i="13" s="1"/>
  <c r="N17" i="13" s="1"/>
  <c r="N18" i="13" s="1"/>
  <c r="N19" i="13" s="1"/>
  <c r="M14" i="13"/>
  <c r="M15" i="13" s="1"/>
  <c r="M16" i="13" s="1"/>
  <c r="M17" i="13" s="1"/>
  <c r="M18" i="13" s="1"/>
  <c r="M19" i="13" s="1"/>
  <c r="L14" i="13"/>
  <c r="L15" i="13" s="1"/>
  <c r="L16" i="13" s="1"/>
  <c r="L17" i="13" s="1"/>
  <c r="L18" i="13" s="1"/>
  <c r="L19" i="13" s="1"/>
  <c r="K14" i="13"/>
  <c r="K15" i="13" s="1"/>
  <c r="K16" i="13" s="1"/>
  <c r="K17" i="13" s="1"/>
  <c r="K18" i="13" s="1"/>
  <c r="K19" i="13" s="1"/>
  <c r="J14" i="13"/>
  <c r="J15" i="13" s="1"/>
  <c r="J16" i="13" s="1"/>
  <c r="J17" i="13" s="1"/>
  <c r="J18" i="13" s="1"/>
  <c r="J19" i="13" s="1"/>
  <c r="I14" i="13"/>
  <c r="I15" i="13" s="1"/>
  <c r="I16" i="13" s="1"/>
  <c r="I17" i="13" s="1"/>
  <c r="I18" i="13" s="1"/>
  <c r="I19" i="13" s="1"/>
  <c r="N13" i="12"/>
  <c r="N14" i="12" s="1"/>
  <c r="N15" i="12" s="1"/>
  <c r="N16" i="12" s="1"/>
  <c r="N17" i="12" s="1"/>
  <c r="N18" i="12" s="1"/>
  <c r="N19" i="12" s="1"/>
  <c r="M13" i="12"/>
  <c r="M14" i="12" s="1"/>
  <c r="M15" i="12" s="1"/>
  <c r="M16" i="12" s="1"/>
  <c r="M17" i="12" s="1"/>
  <c r="M18" i="12" s="1"/>
  <c r="M19" i="12" s="1"/>
  <c r="L13" i="12"/>
  <c r="L14" i="12" s="1"/>
  <c r="L15" i="12" s="1"/>
  <c r="L16" i="12" s="1"/>
  <c r="L17" i="12" s="1"/>
  <c r="L18" i="12" s="1"/>
  <c r="L19" i="12" s="1"/>
  <c r="K13" i="12"/>
  <c r="K14" i="12" s="1"/>
  <c r="K15" i="12" s="1"/>
  <c r="K16" i="12" s="1"/>
  <c r="K17" i="12" s="1"/>
  <c r="K18" i="12" s="1"/>
  <c r="K19" i="12" s="1"/>
  <c r="J13" i="12"/>
  <c r="J14" i="12" s="1"/>
  <c r="J15" i="12" s="1"/>
  <c r="J16" i="12" s="1"/>
  <c r="J17" i="12" s="1"/>
  <c r="J18" i="12" s="1"/>
  <c r="J19" i="12" s="1"/>
  <c r="I13" i="12"/>
  <c r="I14" i="12" s="1"/>
  <c r="I15" i="12" s="1"/>
  <c r="I16" i="12" s="1"/>
  <c r="I17" i="12" s="1"/>
  <c r="I18" i="12" s="1"/>
  <c r="I19" i="12" s="1"/>
  <c r="C56" i="5"/>
  <c r="D56" i="5"/>
  <c r="E56" i="5"/>
  <c r="F56" i="5"/>
  <c r="I56" i="5"/>
  <c r="J56" i="5"/>
  <c r="K56" i="5"/>
  <c r="L56" i="5"/>
  <c r="M56" i="5"/>
  <c r="N56" i="5"/>
  <c r="C58" i="5"/>
  <c r="C59" i="5" s="1"/>
  <c r="C60" i="5" s="1"/>
  <c r="D58" i="5"/>
  <c r="D59" i="5" s="1"/>
  <c r="D60" i="5" s="1"/>
  <c r="E58" i="5"/>
  <c r="E59" i="5" s="1"/>
  <c r="E60" i="5" s="1"/>
  <c r="F58" i="5"/>
  <c r="F59" i="5" s="1"/>
  <c r="F60" i="5" s="1"/>
  <c r="I60" i="5"/>
  <c r="J60" i="5"/>
  <c r="K60" i="5"/>
  <c r="L60" i="5"/>
  <c r="M60" i="5"/>
  <c r="N60" i="5"/>
  <c r="E10" i="15" l="1"/>
  <c r="E11" i="15" s="1"/>
  <c r="E12" i="15" s="1"/>
  <c r="E13" i="15" s="1"/>
  <c r="F10" i="15"/>
  <c r="F11" i="15" s="1"/>
  <c r="F12" i="15" s="1"/>
  <c r="F13" i="15" s="1"/>
  <c r="E27" i="15"/>
  <c r="E28" i="15" s="1"/>
  <c r="E29" i="15" s="1"/>
  <c r="F27" i="15"/>
  <c r="F28" i="15" s="1"/>
  <c r="F29" i="15" s="1"/>
  <c r="E30" i="15"/>
  <c r="F30" i="15"/>
  <c r="R30" i="15" l="1"/>
  <c r="Q30" i="15"/>
  <c r="P30" i="15"/>
  <c r="O30" i="15"/>
  <c r="N30" i="15"/>
  <c r="M30" i="15"/>
  <c r="L30" i="15"/>
  <c r="K30" i="15"/>
  <c r="H30" i="15"/>
  <c r="G30" i="15"/>
  <c r="D30" i="15"/>
  <c r="C30" i="15"/>
  <c r="B30" i="15"/>
  <c r="A30" i="15"/>
  <c r="T27" i="15"/>
  <c r="T28" i="15" s="1"/>
  <c r="T29" i="15" s="1"/>
  <c r="S27" i="15"/>
  <c r="S28" i="15" s="1"/>
  <c r="S29" i="15" s="1"/>
  <c r="R27" i="15"/>
  <c r="R28" i="15" s="1"/>
  <c r="R29" i="15" s="1"/>
  <c r="Q27" i="15"/>
  <c r="Q28" i="15" s="1"/>
  <c r="Q29" i="15" s="1"/>
  <c r="P27" i="15"/>
  <c r="P28" i="15" s="1"/>
  <c r="P29" i="15" s="1"/>
  <c r="O27" i="15"/>
  <c r="O28" i="15" s="1"/>
  <c r="O29" i="15" s="1"/>
  <c r="N27" i="15"/>
  <c r="N28" i="15" s="1"/>
  <c r="N29" i="15" s="1"/>
  <c r="M27" i="15"/>
  <c r="M28" i="15" s="1"/>
  <c r="M29" i="15" s="1"/>
  <c r="L27" i="15"/>
  <c r="L28" i="15" s="1"/>
  <c r="L29" i="15" s="1"/>
  <c r="K27" i="15"/>
  <c r="K28" i="15" s="1"/>
  <c r="K29" i="15" s="1"/>
  <c r="H27" i="15"/>
  <c r="H28" i="15" s="1"/>
  <c r="H29" i="15" s="1"/>
  <c r="G27" i="15"/>
  <c r="G28" i="15" s="1"/>
  <c r="G29" i="15" s="1"/>
  <c r="D27" i="15"/>
  <c r="D28" i="15" s="1"/>
  <c r="D29" i="15" s="1"/>
  <c r="C27" i="15"/>
  <c r="C28" i="15" s="1"/>
  <c r="C29" i="15" s="1"/>
  <c r="R10" i="15"/>
  <c r="R11" i="15" s="1"/>
  <c r="R12" i="15" s="1"/>
  <c r="R13" i="15" s="1"/>
  <c r="Q10" i="15"/>
  <c r="Q11" i="15" s="1"/>
  <c r="Q12" i="15" s="1"/>
  <c r="Q13" i="15" s="1"/>
  <c r="P10" i="15"/>
  <c r="P11" i="15" s="1"/>
  <c r="P12" i="15" s="1"/>
  <c r="P13" i="15" s="1"/>
  <c r="O10" i="15"/>
  <c r="O11" i="15" s="1"/>
  <c r="O12" i="15" s="1"/>
  <c r="O13" i="15" s="1"/>
  <c r="N10" i="15"/>
  <c r="N11" i="15" s="1"/>
  <c r="N12" i="15" s="1"/>
  <c r="N13" i="15" s="1"/>
  <c r="M10" i="15"/>
  <c r="M11" i="15" s="1"/>
  <c r="M12" i="15" s="1"/>
  <c r="M13" i="15" s="1"/>
  <c r="L10" i="15"/>
  <c r="L11" i="15" s="1"/>
  <c r="L12" i="15" s="1"/>
  <c r="L13" i="15" s="1"/>
  <c r="K10" i="15"/>
  <c r="K11" i="15" s="1"/>
  <c r="K12" i="15" s="1"/>
  <c r="K13" i="15" s="1"/>
  <c r="H10" i="15"/>
  <c r="H11" i="15" s="1"/>
  <c r="H12" i="15" s="1"/>
  <c r="H13" i="15" s="1"/>
  <c r="G10" i="15"/>
  <c r="G11" i="15" s="1"/>
  <c r="G12" i="15" s="1"/>
  <c r="G13" i="15" s="1"/>
  <c r="D10" i="15"/>
  <c r="D11" i="15" s="1"/>
  <c r="D12" i="15" s="1"/>
  <c r="D13" i="15" s="1"/>
  <c r="C10" i="15"/>
  <c r="C11" i="15" s="1"/>
  <c r="C12" i="15" s="1"/>
  <c r="C13" i="15" s="1"/>
  <c r="I12" i="10" l="1"/>
  <c r="I13" i="10" s="1"/>
  <c r="I14" i="10" s="1"/>
  <c r="I15" i="10" s="1"/>
  <c r="I16" i="10" s="1"/>
  <c r="I17" i="10" s="1"/>
  <c r="I18" i="10" s="1"/>
  <c r="J12" i="10"/>
  <c r="J13" i="10" s="1"/>
  <c r="J14" i="10" s="1"/>
  <c r="J15" i="10" s="1"/>
  <c r="J16" i="10" s="1"/>
  <c r="J17" i="10" s="1"/>
  <c r="J18" i="10" s="1"/>
  <c r="K13" i="10"/>
  <c r="K14" i="10" s="1"/>
  <c r="K15" i="10" s="1"/>
  <c r="K16" i="10" s="1"/>
  <c r="K17" i="10" s="1"/>
  <c r="K18" i="10" s="1"/>
  <c r="L13" i="10"/>
  <c r="L14" i="10" s="1"/>
  <c r="L15" i="10" s="1"/>
  <c r="L16" i="10" s="1"/>
  <c r="L17" i="10" s="1"/>
  <c r="L18" i="10" s="1"/>
  <c r="I15" i="11" l="1"/>
  <c r="I16" i="11" s="1"/>
  <c r="I17" i="11" s="1"/>
  <c r="I18" i="11" s="1"/>
  <c r="I19" i="11" s="1"/>
  <c r="I20" i="11" s="1"/>
  <c r="I21" i="11" s="1"/>
  <c r="J15" i="11"/>
  <c r="J16" i="11" s="1"/>
  <c r="J17" i="11" s="1"/>
  <c r="J18" i="11" s="1"/>
  <c r="J19" i="11" s="1"/>
  <c r="J20" i="11" s="1"/>
  <c r="J21" i="11" s="1"/>
  <c r="K15" i="11"/>
  <c r="K16" i="11" s="1"/>
  <c r="K17" i="11" s="1"/>
  <c r="K18" i="11" s="1"/>
  <c r="K19" i="11" s="1"/>
  <c r="K20" i="11" s="1"/>
  <c r="K21" i="11" s="1"/>
  <c r="L15" i="11"/>
  <c r="L16" i="11" s="1"/>
  <c r="L17" i="11" s="1"/>
  <c r="L18" i="11" s="1"/>
  <c r="L19" i="11" s="1"/>
  <c r="L20" i="11" s="1"/>
  <c r="L21" i="11" s="1"/>
  <c r="J5" i="9" l="1"/>
  <c r="F69" i="14" l="1"/>
  <c r="C31" i="14"/>
  <c r="C66" i="14" s="1"/>
  <c r="E33" i="14"/>
  <c r="K5" i="11"/>
  <c r="J5" i="10"/>
  <c r="P6" i="7"/>
  <c r="R6" i="8"/>
  <c r="K8" i="1"/>
  <c r="J66" i="14"/>
  <c r="J67" i="14" s="1"/>
  <c r="J68" i="14" s="1"/>
  <c r="J69" i="14" s="1"/>
  <c r="I66" i="14"/>
  <c r="I67" i="14" s="1"/>
  <c r="I68" i="14" s="1"/>
  <c r="I69" i="14" s="1"/>
  <c r="L66" i="14"/>
  <c r="L67" i="14" s="1"/>
  <c r="L68" i="14" s="1"/>
  <c r="L69" i="14" s="1"/>
  <c r="K66" i="14"/>
  <c r="K67" i="14" s="1"/>
  <c r="K68" i="14" s="1"/>
  <c r="K69" i="14" s="1"/>
  <c r="E62" i="14"/>
  <c r="K31" i="14"/>
  <c r="K32" i="14" s="1"/>
  <c r="K33" i="14" s="1"/>
  <c r="K34" i="14" s="1"/>
  <c r="L31" i="14"/>
  <c r="L32" i="14" s="1"/>
  <c r="L33" i="14" s="1"/>
  <c r="L34" i="14" s="1"/>
  <c r="B52" i="14"/>
  <c r="A52" i="14"/>
  <c r="B51" i="14"/>
  <c r="A51" i="14"/>
  <c r="B50" i="14"/>
  <c r="A50" i="14"/>
  <c r="L49" i="14"/>
  <c r="L50" i="14" s="1"/>
  <c r="L51" i="14" s="1"/>
  <c r="L52" i="14" s="1"/>
  <c r="K49" i="14"/>
  <c r="K50" i="14" s="1"/>
  <c r="K51" i="14" s="1"/>
  <c r="K52" i="14" s="1"/>
  <c r="J49" i="14"/>
  <c r="J50" i="14" s="1"/>
  <c r="J51" i="14" s="1"/>
  <c r="J52" i="14" s="1"/>
  <c r="I49" i="14"/>
  <c r="I50" i="14" s="1"/>
  <c r="I51" i="14" s="1"/>
  <c r="I52" i="14" s="1"/>
  <c r="B49" i="14"/>
  <c r="A49" i="14"/>
  <c r="F48" i="14"/>
  <c r="E48" i="14"/>
  <c r="D48" i="14"/>
  <c r="C48" i="14"/>
  <c r="B48" i="14"/>
  <c r="A48" i="14"/>
  <c r="B34" i="14"/>
  <c r="B69" i="14" s="1"/>
  <c r="A34" i="14"/>
  <c r="A69" i="14" s="1"/>
  <c r="B33" i="14"/>
  <c r="B68" i="14" s="1"/>
  <c r="A33" i="14"/>
  <c r="A68" i="14" s="1"/>
  <c r="B32" i="14"/>
  <c r="B67" i="14" s="1"/>
  <c r="A32" i="14"/>
  <c r="A67" i="14" s="1"/>
  <c r="J31" i="14"/>
  <c r="J32" i="14" s="1"/>
  <c r="J33" i="14" s="1"/>
  <c r="J34" i="14" s="1"/>
  <c r="I31" i="14"/>
  <c r="I32" i="14" s="1"/>
  <c r="I33" i="14" s="1"/>
  <c r="I34" i="14" s="1"/>
  <c r="B31" i="14"/>
  <c r="B66" i="14" s="1"/>
  <c r="A31" i="14"/>
  <c r="A66" i="14" s="1"/>
  <c r="F30" i="14"/>
  <c r="E30" i="14"/>
  <c r="D30" i="14"/>
  <c r="D65" i="14" s="1"/>
  <c r="C30" i="14"/>
  <c r="C65" i="14" s="1"/>
  <c r="B30" i="14"/>
  <c r="B65" i="14" s="1"/>
  <c r="A30" i="14"/>
  <c r="A65" i="14" s="1"/>
  <c r="L13" i="14"/>
  <c r="L14" i="14" s="1"/>
  <c r="L15" i="14" s="1"/>
  <c r="L16" i="14" s="1"/>
  <c r="K13" i="14"/>
  <c r="K14" i="14" s="1"/>
  <c r="K15" i="14" s="1"/>
  <c r="K16" i="14" s="1"/>
  <c r="J13" i="14"/>
  <c r="J14" i="14" s="1"/>
  <c r="J15" i="14" s="1"/>
  <c r="J16" i="14" s="1"/>
  <c r="I13" i="14"/>
  <c r="I14" i="14" s="1"/>
  <c r="I15" i="14" s="1"/>
  <c r="I16" i="14" s="1"/>
  <c r="F13" i="14"/>
  <c r="F14" i="14" s="1"/>
  <c r="F15" i="14" s="1"/>
  <c r="F16" i="14" s="1"/>
  <c r="E13" i="14"/>
  <c r="E14" i="14" s="1"/>
  <c r="E15" i="14" s="1"/>
  <c r="E16" i="14" s="1"/>
  <c r="D13" i="14"/>
  <c r="D14" i="14" s="1"/>
  <c r="D15" i="14" s="1"/>
  <c r="D16" i="14" s="1"/>
  <c r="C13" i="14"/>
  <c r="C14" i="14" s="1"/>
  <c r="C15" i="14" s="1"/>
  <c r="C16" i="14" s="1"/>
  <c r="F66" i="14"/>
  <c r="E66" i="14"/>
  <c r="F31" i="14"/>
  <c r="E31" i="14"/>
  <c r="F65" i="14"/>
  <c r="E65" i="14"/>
  <c r="E32" i="14"/>
  <c r="C49" i="14"/>
  <c r="F49" i="14"/>
  <c r="E49" i="14"/>
  <c r="D50" i="14"/>
  <c r="D49" i="14"/>
  <c r="F50" i="14"/>
  <c r="E50" i="14"/>
  <c r="D51" i="14"/>
  <c r="C50" i="14"/>
  <c r="F51" i="14"/>
  <c r="E51" i="14"/>
  <c r="D52" i="14"/>
  <c r="C51" i="14"/>
  <c r="F52" i="14"/>
  <c r="E52" i="14"/>
  <c r="C52" i="14"/>
  <c r="F32" i="14"/>
  <c r="E67" i="14"/>
  <c r="E34" i="14"/>
  <c r="F67" i="14"/>
  <c r="F68" i="14"/>
  <c r="E68" i="14"/>
  <c r="F33" i="14"/>
  <c r="F34" i="14"/>
  <c r="C34" i="14"/>
  <c r="C69" i="14" s="1"/>
  <c r="D34" i="14"/>
  <c r="D69" i="14" s="1"/>
  <c r="E69" i="14"/>
  <c r="L6" i="14" l="1"/>
  <c r="D32" i="14"/>
  <c r="D67" i="14" s="1"/>
  <c r="D31" i="14"/>
  <c r="D66" i="14" s="1"/>
  <c r="M6" i="13"/>
  <c r="K5" i="3"/>
  <c r="N5" i="12"/>
  <c r="D33" i="14" l="1"/>
  <c r="D68" i="14" s="1"/>
  <c r="C32" i="14"/>
  <c r="C67" i="14" s="1"/>
  <c r="C33" i="14" l="1"/>
  <c r="C68" i="14" s="1"/>
</calcChain>
</file>

<file path=xl/sharedStrings.xml><?xml version="1.0" encoding="utf-8"?>
<sst xmlns="http://schemas.openxmlformats.org/spreadsheetml/2006/main" count="1672" uniqueCount="524">
  <si>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</si>
  <si>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</si>
  <si>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</si>
  <si>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</si>
  <si>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</si>
  <si>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</si>
  <si>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</si>
  <si>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</si>
  <si>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</si>
  <si>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</si>
  <si>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</si>
  <si>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</si>
  <si>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</si>
  <si>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VANCOUVER</t>
  </si>
  <si>
    <t>SEATTLE</t>
  </si>
  <si>
    <t>SAVANNAH</t>
  </si>
  <si>
    <t>NORFOLK</t>
  </si>
  <si>
    <t>HONG KONG</t>
  </si>
  <si>
    <t>BA RIA VUNG TAU (TCIT)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</si>
  <si>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</si>
  <si>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</si>
  <si>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</si>
  <si>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</si>
  <si>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</si>
  <si>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</si>
  <si>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</si>
  <si>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</si>
  <si>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</si>
  <si>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EMAIL : OUTBOUND1@COSCON.COM.VN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</si>
  <si>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</si>
  <si>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</si>
  <si>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</si>
  <si>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</si>
  <si>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</si>
  <si>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</si>
  <si>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</si>
  <si>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</si>
  <si>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</si>
  <si>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</si>
  <si>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PIRAEUS</t>
  </si>
  <si>
    <t>COSCO SHIPPING LINES VIETNAM</t>
  </si>
  <si>
    <t>ADD. : SAFI TOWER - 209, NGUYEN VAN THU STR., DIST. 1, HOCHIMINH CITY, VIETNAM</t>
  </si>
  <si>
    <t>Booking team : outbound1@coscon.com.vn</t>
  </si>
  <si>
    <t>COSCON SHIPPING LINES VIETNAM</t>
  </si>
  <si>
    <t>HALIFAX</t>
  </si>
  <si>
    <t>022E</t>
  </si>
  <si>
    <t>COSCO VALENCIA</t>
  </si>
  <si>
    <t>023E</t>
  </si>
  <si>
    <t>COSCO VENICE</t>
  </si>
  <si>
    <t>DIRECT SERVICE TO USEC (AWE5)</t>
  </si>
  <si>
    <t>LOS ANGELES/OAKLAND DIRECT SERVICE (SEA2)</t>
  </si>
  <si>
    <t>LOS ANGELES</t>
  </si>
  <si>
    <t>024E</t>
  </si>
  <si>
    <t>BOSTON</t>
  </si>
  <si>
    <t>HOUSTON</t>
  </si>
  <si>
    <t>TBN</t>
  </si>
  <si>
    <t>06:00 THU</t>
  </si>
  <si>
    <t>06:00 WED</t>
  </si>
  <si>
    <t>08:00 SUN</t>
  </si>
  <si>
    <t>08:00 SAT</t>
  </si>
  <si>
    <t>HO CHI MINH (CAT LAI)</t>
  </si>
  <si>
    <t>1703N</t>
  </si>
  <si>
    <t>CY CUT OFF /CAT LAI</t>
  </si>
  <si>
    <t xml:space="preserve">S/I CUT OFF </t>
  </si>
  <si>
    <t>NEW ORLEANS</t>
  </si>
  <si>
    <t>MIAMI</t>
  </si>
  <si>
    <t>CLICK HERE</t>
  </si>
  <si>
    <t>CLICK  HERE</t>
  </si>
  <si>
    <t>CHARLESTON</t>
  </si>
  <si>
    <t>09:00 TUE</t>
  </si>
  <si>
    <t>09:00  FRI</t>
  </si>
  <si>
    <t>1705N</t>
  </si>
  <si>
    <t>18:00 SUN</t>
  </si>
  <si>
    <t>SHANGHAI (SHA07)</t>
  </si>
  <si>
    <t>SHANGHAI (SHA41)</t>
  </si>
  <si>
    <t>SAU PAULO</t>
  </si>
  <si>
    <t>5. SERVICE TO SEATTLE - VANCOUVER via NINGBO (MPNW)</t>
  </si>
  <si>
    <t>LONGBEACH via HONGKONG (SEA)</t>
  </si>
  <si>
    <t>MOUNT BUTLER</t>
  </si>
  <si>
    <t>COSCO BOSTON</t>
  </si>
  <si>
    <t>CY CUT OFF (CAT LAI/ ICD PHUOC LONG 3 / PHUC LONG / DONG NAI / BINH DUONG)</t>
  </si>
  <si>
    <t>COSCO AQABA</t>
  </si>
  <si>
    <t>148E</t>
  </si>
  <si>
    <t>1707N</t>
  </si>
  <si>
    <t>12:00 MON</t>
  </si>
  <si>
    <t>09:00  TUE</t>
  </si>
  <si>
    <t>12:00  THU</t>
  </si>
  <si>
    <t>6. SERVICE TO SEATTLE - VANCOUVER via HKG (OPNW)</t>
  </si>
  <si>
    <t>SEATTLE/VANCOUVER via HKG (OPNW)</t>
  </si>
  <si>
    <t>21:00</t>
  </si>
  <si>
    <t>UPDATED :</t>
  </si>
  <si>
    <t xml:space="preserve">UPDATED : </t>
  </si>
  <si>
    <t>UPDATED:</t>
  </si>
  <si>
    <t>1100</t>
  </si>
  <si>
    <t>BOSTON via SHANGHAI (AWE1)</t>
  </si>
  <si>
    <t>YANTIAN (YTN01)</t>
  </si>
  <si>
    <t>UPDATED</t>
  </si>
  <si>
    <t>TACOMA</t>
  </si>
  <si>
    <t>TACOMA via YANTIAN (EPNW)</t>
  </si>
  <si>
    <t>TACOMA (TIW04)</t>
  </si>
  <si>
    <t>EVER ULTRA</t>
  </si>
  <si>
    <t>EVER SIGMA</t>
  </si>
  <si>
    <t>EVER SALUTE</t>
  </si>
  <si>
    <t>0169-089E</t>
  </si>
  <si>
    <t>0170-072E</t>
  </si>
  <si>
    <t>SHANGHAI (SHA04)</t>
  </si>
  <si>
    <t>EVER SUMMIT</t>
  </si>
  <si>
    <t>EVER SAFETY</t>
  </si>
  <si>
    <t>0171-077E</t>
  </si>
  <si>
    <t>0172-074E</t>
  </si>
  <si>
    <t>0173-157E</t>
  </si>
  <si>
    <t>EVER STRONG</t>
  </si>
  <si>
    <t>0174-081E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</si>
  <si>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SAFI TOWER - 209 NGUYEN VAN THU STREET, DISTRICT 1, HO CHI MINH CITY, VIETNAM</t>
    </r>
  </si>
  <si>
    <t>12:00 THU</t>
  </si>
  <si>
    <t>BALTIMORE via HONGKONG (AWE3)</t>
  </si>
  <si>
    <t>WEBSITE : http://lines.coscoshipping.com</t>
  </si>
  <si>
    <t>NEW YORK
(APM Terminals Port Elizabeth)</t>
  </si>
  <si>
    <t>COSCO NAGOYA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</si>
  <si>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</si>
  <si>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</si>
  <si>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</si>
  <si>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</si>
  <si>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</si>
  <si>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(ICD PHUOC LONG 3 / PHUC LONG / DONG NAI / BINH DUONG/ CATLAI)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</si>
  <si>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</si>
  <si>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</si>
  <si>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</si>
  <si>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</si>
  <si>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</si>
  <si>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</si>
  <si>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t>LONG BEACH*</t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</si>
  <si>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</si>
  <si>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</si>
  <si>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CSCL ZEEBRUGGE</t>
  </si>
  <si>
    <t>COSCO AFRICA</t>
  </si>
  <si>
    <t>OOCL CHONGQING</t>
  </si>
  <si>
    <t>COSCO GLORY</t>
  </si>
  <si>
    <t>035E</t>
  </si>
  <si>
    <t>OOCL POLAND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</si>
  <si>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</si>
  <si>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</si>
  <si>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</si>
  <si>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</si>
  <si>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</si>
  <si>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</si>
  <si>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0" type="noConversion"/>
  </si>
  <si>
    <t>PRR01</t>
    <phoneticPr fontId="10" type="noConversion"/>
  </si>
  <si>
    <t>VAN02</t>
    <phoneticPr fontId="10" type="noConversion"/>
  </si>
  <si>
    <t>SHANGHAI</t>
    <phoneticPr fontId="11" type="noConversion"/>
  </si>
  <si>
    <t>PRINCE RUPERT</t>
    <phoneticPr fontId="11" type="noConversion"/>
  </si>
  <si>
    <t>VANCOUVER</t>
    <phoneticPr fontId="11" type="noConversion"/>
  </si>
  <si>
    <t>ETB</t>
    <phoneticPr fontId="10" type="noConversion"/>
  </si>
  <si>
    <t>ETD</t>
    <phoneticPr fontId="10" type="noConversion"/>
  </si>
  <si>
    <t>ETB</t>
    <phoneticPr fontId="10" type="noConversion"/>
  </si>
  <si>
    <t>ETD</t>
    <phoneticPr fontId="10" type="noConversion"/>
  </si>
  <si>
    <t>TUE</t>
    <phoneticPr fontId="11" type="noConversion"/>
  </si>
  <si>
    <t>WED</t>
    <phoneticPr fontId="11" type="noConversion"/>
  </si>
  <si>
    <t>SAT</t>
    <phoneticPr fontId="11" type="noConversion"/>
  </si>
  <si>
    <t>MON</t>
    <phoneticPr fontId="11" type="noConversion"/>
  </si>
  <si>
    <t>WED</t>
    <phoneticPr fontId="11" type="noConversion"/>
  </si>
  <si>
    <t>FRI</t>
    <phoneticPr fontId="11" type="noConversion"/>
  </si>
  <si>
    <t>XIN BEIJING</t>
    <phoneticPr fontId="9" type="noConversion"/>
  </si>
  <si>
    <t>109N</t>
  </si>
  <si>
    <t>SGN08</t>
  </si>
  <si>
    <t>CAT LAI</t>
  </si>
  <si>
    <t>SUN</t>
    <phoneticPr fontId="11" type="noConversion"/>
  </si>
  <si>
    <t>MON</t>
    <phoneticPr fontId="11" type="noConversion"/>
  </si>
  <si>
    <t>CY CUT OFF CAT LAI</t>
  </si>
  <si>
    <t>12:00 WED</t>
  </si>
  <si>
    <t>HKG01</t>
  </si>
  <si>
    <t>HKG01</t>
    <phoneticPr fontId="10" type="noConversion"/>
  </si>
  <si>
    <t>HONG KONG</t>
    <phoneticPr fontId="11" type="noConversion"/>
  </si>
  <si>
    <t>ETD</t>
    <phoneticPr fontId="10" type="noConversion"/>
  </si>
  <si>
    <t>LYDIA</t>
  </si>
  <si>
    <t>027N</t>
  </si>
  <si>
    <t>COSCO OCEANIA</t>
  </si>
  <si>
    <t>067N</t>
  </si>
  <si>
    <t>LIOBA</t>
  </si>
  <si>
    <t>008N</t>
  </si>
  <si>
    <t>COSCO YANTIAN</t>
  </si>
  <si>
    <t>087N</t>
  </si>
  <si>
    <t>SATTHA BHUM</t>
  </si>
  <si>
    <t>110N</t>
  </si>
  <si>
    <t>022N</t>
  </si>
  <si>
    <t>028N</t>
  </si>
  <si>
    <t>053N</t>
  </si>
  <si>
    <t>009N</t>
  </si>
  <si>
    <t>10:00  MON</t>
  </si>
  <si>
    <t>SHANGHAI 08</t>
  </si>
  <si>
    <t>T72</t>
  </si>
  <si>
    <t>085E</t>
  </si>
  <si>
    <t>CAV</t>
  </si>
  <si>
    <t>041E</t>
  </si>
  <si>
    <t>CAR</t>
  </si>
  <si>
    <t>042E</t>
  </si>
  <si>
    <t>CAM</t>
  </si>
  <si>
    <t>COSCO JEDDAH</t>
  </si>
  <si>
    <t>COSCO GENOA</t>
  </si>
  <si>
    <t>COSCO AUCKLAND</t>
  </si>
  <si>
    <t>SHANGHAI (SHA08)</t>
  </si>
  <si>
    <t>Oakland:SSA Terminal, Berths 57-59: 1999 Middle Harbor Road,CA</t>
  </si>
  <si>
    <t>HONGKONG**</t>
  </si>
  <si>
    <t>04:00 WED</t>
  </si>
  <si>
    <t>04:00 THU</t>
  </si>
  <si>
    <t>10:00 TUE</t>
  </si>
  <si>
    <t>HONGKONG
(HKG01)</t>
  </si>
  <si>
    <t>YANTIAN
(YTN01)</t>
  </si>
  <si>
    <t>XIAMEN
(XMN09)</t>
  </si>
  <si>
    <t>SHANGHAI
(SHA08)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</si>
  <si>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</si>
  <si>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</si>
  <si>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</si>
  <si>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</si>
  <si>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</si>
  <si>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</si>
  <si>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</si>
  <si>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</si>
  <si>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</si>
  <si>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</si>
  <si>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</si>
  <si>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OOCL OAKLAND</t>
  </si>
  <si>
    <t>TBA</t>
  </si>
  <si>
    <t>09:00 THU</t>
  </si>
  <si>
    <t>SEATTLE/VANCOUVER via SHANGHAI (MPNW)</t>
  </si>
  <si>
    <t>HONG KONG
(HKG01)</t>
  </si>
  <si>
    <t>AWE4</t>
  </si>
  <si>
    <t>XIAMEN</t>
  </si>
  <si>
    <t>Booking team : sgn.atd.cus@coscon.com</t>
  </si>
  <si>
    <t>USEC via SHANGHAI/XIAMEN (GME)</t>
  </si>
  <si>
    <t>OOCL BRUSSELS</t>
    <phoneticPr fontId="19" type="noConversion"/>
  </si>
  <si>
    <t>USEC via SHANGHAI (GME2)</t>
  </si>
  <si>
    <t>CY CUT OFF Tan Cang-Cai Mep Thi Vai (TCTT)</t>
  </si>
  <si>
    <t>SHA07</t>
  </si>
  <si>
    <t>18:00 THU</t>
  </si>
  <si>
    <t>16:00 FRI</t>
  </si>
  <si>
    <t>16:00 WED</t>
  </si>
  <si>
    <t>12:00 FRI</t>
  </si>
  <si>
    <t>COSCO PORTUGAL</t>
  </si>
  <si>
    <t>COSCO SHIPPING DENALI</t>
  </si>
  <si>
    <t>19:00 TUE</t>
  </si>
  <si>
    <t>19:00 WED</t>
  </si>
  <si>
    <t>Hong Kong**: Cosco-Hit Terminals (Hong Kong) Ltd</t>
  </si>
  <si>
    <t>1200</t>
  </si>
  <si>
    <t>1800</t>
  </si>
  <si>
    <t>0400</t>
  </si>
  <si>
    <t>COSCO SHIPPING ANDES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</si>
  <si>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</si>
  <si>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</si>
  <si>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</si>
  <si>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</si>
  <si>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</si>
  <si>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</si>
  <si>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CY CUT OFF (CAT LAI GIANG NAM / TANAMEXCO/ SOWATCO/ PHUC LONG / DONG NAI / BINH DUONG 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</si>
  <si>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</si>
  <si>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</si>
  <si>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</si>
  <si>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</si>
  <si>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</si>
  <si>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XIN BEIJING</t>
  </si>
  <si>
    <t>APL QINGDAO</t>
  </si>
  <si>
    <t>OOCL VANCOUVER</t>
  </si>
  <si>
    <t>OOCL ANTWERP</t>
  </si>
  <si>
    <t>OOCL NEW YORK</t>
  </si>
  <si>
    <t>APL SOUTHAMPTON</t>
  </si>
  <si>
    <t>BA RIA VUNG TAU (SSIT)</t>
  </si>
  <si>
    <t>Shanghai</t>
    <phoneticPr fontId="3" type="noConversion"/>
  </si>
  <si>
    <t>THU</t>
    <phoneticPr fontId="2" type="noConversion"/>
  </si>
  <si>
    <t xml:space="preserve"> HOUSTON</t>
  </si>
  <si>
    <t>018E</t>
  </si>
  <si>
    <t>043E</t>
  </si>
  <si>
    <t>044E</t>
  </si>
  <si>
    <t>CY CUT OFF GML</t>
  </si>
  <si>
    <t>EVER FAITH</t>
  </si>
  <si>
    <t>EVER FORTUNE</t>
  </si>
  <si>
    <t>CMA CGM NORMA</t>
  </si>
  <si>
    <t>CMA CGM LITANI</t>
  </si>
  <si>
    <t>CMA CGM PELLEAS</t>
  </si>
  <si>
    <t>COSCO ITALY</t>
  </si>
  <si>
    <t>COSCO ENGLAND</t>
  </si>
  <si>
    <t>045E</t>
  </si>
  <si>
    <t>016E</t>
  </si>
  <si>
    <t>COSCO SHIPPING PEONY</t>
  </si>
  <si>
    <t>056E</t>
  </si>
  <si>
    <t>CMA CGM MAGELLAN</t>
  </si>
  <si>
    <t>EVER LIVING</t>
  </si>
  <si>
    <t>EVER LADEN</t>
  </si>
  <si>
    <t>EVER FIT</t>
  </si>
  <si>
    <t>COSCO ISTANBUL</t>
  </si>
  <si>
    <t>17:00 SUN</t>
  </si>
  <si>
    <t>17:00 MON</t>
  </si>
  <si>
    <t>10:00 FRI</t>
  </si>
  <si>
    <t>10:00 MON</t>
  </si>
  <si>
    <t>COSCO SHIPPING CAMELLIA</t>
  </si>
  <si>
    <t>EVER LYRIC</t>
  </si>
  <si>
    <t>GOTTFRIED SCHULTE</t>
  </si>
  <si>
    <t>CMA CGM SAMSON</t>
  </si>
  <si>
    <t>046E</t>
  </si>
  <si>
    <t>CMA CGM J. ADAMS</t>
  </si>
  <si>
    <t>102E</t>
  </si>
  <si>
    <t>BA RIA VUNG TAU
(GML)</t>
  </si>
  <si>
    <t>BA RIA VUNG TAU (GML)</t>
  </si>
  <si>
    <t>0TUJ1S1MA</t>
  </si>
  <si>
    <t>COSCO SHIPPING ROSE</t>
  </si>
  <si>
    <t>020E</t>
  </si>
  <si>
    <t>COSCO HOPE</t>
  </si>
  <si>
    <t>OOCL SINGAPORE</t>
  </si>
  <si>
    <t>015E</t>
  </si>
  <si>
    <t>COSCO DEVELOPMENT</t>
  </si>
  <si>
    <t>COSCO SHIPPING ORCHID</t>
  </si>
  <si>
    <t>011E</t>
  </si>
  <si>
    <t>CMA CGM CHRISTOPHE COLOMB</t>
  </si>
  <si>
    <t>0MB93E1MA</t>
  </si>
  <si>
    <t>CMA CGM T. ROOSEVELT</t>
  </si>
  <si>
    <t>0MB95E1MA</t>
  </si>
  <si>
    <t>0MB97E1MA</t>
  </si>
  <si>
    <t>EVER LIVELY</t>
  </si>
  <si>
    <t>1009E</t>
  </si>
  <si>
    <t>1010E</t>
  </si>
  <si>
    <t>1011E</t>
  </si>
  <si>
    <t>1012E</t>
  </si>
  <si>
    <t>EVER FOCUS</t>
  </si>
  <si>
    <t>EVER FAIR</t>
  </si>
  <si>
    <t>1100E</t>
  </si>
  <si>
    <t>1101E</t>
  </si>
  <si>
    <t>1102E</t>
  </si>
  <si>
    <t>1103E</t>
  </si>
  <si>
    <t>CMA CGM THALASSA</t>
  </si>
  <si>
    <t>CMA CGM MEXICO</t>
  </si>
  <si>
    <t>omit</t>
  </si>
  <si>
    <t>166E</t>
  </si>
  <si>
    <t>052E</t>
  </si>
  <si>
    <t>050E</t>
  </si>
  <si>
    <t>009E</t>
  </si>
  <si>
    <t>08 Jun</t>
  </si>
  <si>
    <t>15 Jun</t>
  </si>
  <si>
    <t>17 Jun</t>
  </si>
  <si>
    <t>22 Jun</t>
  </si>
  <si>
    <t>24 Jun</t>
  </si>
  <si>
    <t>29 Jun</t>
  </si>
  <si>
    <t>01 Jul</t>
  </si>
  <si>
    <t>APL DANUBE</t>
  </si>
  <si>
    <t>14 Jun</t>
  </si>
  <si>
    <t>06 Jul</t>
  </si>
  <si>
    <t>08 Jul</t>
  </si>
  <si>
    <t>0PG9VE1MA</t>
  </si>
  <si>
    <t>07 Jun</t>
  </si>
  <si>
    <t>16 Jun</t>
  </si>
  <si>
    <t>13 Jul</t>
  </si>
  <si>
    <t>15 Jul</t>
  </si>
  <si>
    <t>GULF BRIDGE</t>
  </si>
  <si>
    <t>0PG9XE1MA</t>
  </si>
  <si>
    <t>23 Jun</t>
  </si>
  <si>
    <t>20 Jul</t>
  </si>
  <si>
    <t>22 Jul</t>
  </si>
  <si>
    <t>CY CUT OFF GERMALINK</t>
  </si>
  <si>
    <t>CMA CGM ESTELLE</t>
  </si>
  <si>
    <t>0TN49S1MA</t>
  </si>
  <si>
    <t>0TN4DS1MA</t>
  </si>
  <si>
    <t>0TN4FS1MA</t>
  </si>
  <si>
    <t>CMA CGM ALEXANDER VON HUMBOLDT</t>
  </si>
  <si>
    <t>0TUHRE1MA</t>
  </si>
  <si>
    <t>09 Jun</t>
  </si>
  <si>
    <t>28 Jun</t>
  </si>
  <si>
    <t>0TN4HS1MA</t>
  </si>
  <si>
    <t>125E</t>
  </si>
  <si>
    <t>120E</t>
  </si>
  <si>
    <t>CMA CGM PANAMA</t>
  </si>
  <si>
    <t>0TUJ5S1MA</t>
  </si>
  <si>
    <t>CMA CGM JULES VERNE</t>
  </si>
  <si>
    <t>0TUJ9S1MA</t>
  </si>
  <si>
    <t>CMA CGM LEO</t>
  </si>
  <si>
    <t>0TUJDS1MA</t>
  </si>
  <si>
    <t>0TUJHS1MA</t>
  </si>
  <si>
    <t>0TUJLS1MA</t>
  </si>
  <si>
    <t>037E</t>
  </si>
  <si>
    <t>OOCL BERLIN</t>
  </si>
  <si>
    <t>COSCO EXCELLENCE</t>
  </si>
  <si>
    <t>057E</t>
  </si>
  <si>
    <t>COSCO SHIPPING LOTUS</t>
  </si>
  <si>
    <t>CMA CGM ARGENTINA</t>
  </si>
  <si>
    <t>0MB9BE1MA</t>
  </si>
  <si>
    <t>COSCO SHIPPING SAKURA</t>
  </si>
  <si>
    <t>013E</t>
  </si>
  <si>
    <t>EVER LEADER</t>
  </si>
  <si>
    <t>EVER LENIENT</t>
  </si>
  <si>
    <t>1013E</t>
  </si>
  <si>
    <t>EVER LOVELY</t>
  </si>
  <si>
    <t>1014E</t>
  </si>
  <si>
    <t>1015E</t>
  </si>
  <si>
    <t>0VC9RE1MA</t>
  </si>
  <si>
    <t>1104E</t>
  </si>
  <si>
    <t>THALASSA PISTIS</t>
  </si>
  <si>
    <t>EVER FRANK</t>
  </si>
  <si>
    <t>TAIPEI TRIUMPH</t>
  </si>
  <si>
    <t>1105E</t>
  </si>
  <si>
    <t>1106E</t>
  </si>
  <si>
    <t>1107E</t>
  </si>
  <si>
    <t>COSCO NETHERLANDS</t>
  </si>
  <si>
    <t>047E</t>
  </si>
  <si>
    <t>21 Jun</t>
  </si>
  <si>
    <t>30 Jun</t>
  </si>
  <si>
    <t>11 Jun</t>
  </si>
  <si>
    <t>12 Jun</t>
  </si>
  <si>
    <t>18 Jun</t>
  </si>
  <si>
    <t>19 Jun</t>
  </si>
  <si>
    <t>25 Jun</t>
  </si>
  <si>
    <t>26 Jun</t>
  </si>
  <si>
    <t>27 Jun</t>
  </si>
  <si>
    <t>04 Jul</t>
  </si>
  <si>
    <t>05 Jul</t>
  </si>
  <si>
    <t>11 Jul</t>
  </si>
  <si>
    <t>18 Jul</t>
  </si>
  <si>
    <t>27 Jul</t>
  </si>
  <si>
    <t>CMA CGM CORTE REAL</t>
  </si>
  <si>
    <t>CMA CGM J. MADISON</t>
  </si>
  <si>
    <t>CMA CGM MARCO POLO</t>
  </si>
  <si>
    <t>CMA CGM CHILE</t>
  </si>
  <si>
    <t>0TUHVE1MA</t>
  </si>
  <si>
    <t>0TUHZE1MA</t>
  </si>
  <si>
    <t>0TUI3E1MA</t>
  </si>
  <si>
    <t>0TUI7E1MA</t>
  </si>
  <si>
    <t>02 Jul</t>
  </si>
  <si>
    <t>03 Jul</t>
  </si>
  <si>
    <t>13 Jun</t>
  </si>
  <si>
    <t>07 Jul</t>
  </si>
  <si>
    <t>10 Jul</t>
  </si>
  <si>
    <t>12 Jul</t>
  </si>
  <si>
    <t>16 Jul</t>
  </si>
  <si>
    <t>23 Jul</t>
  </si>
  <si>
    <t>26 Jul</t>
  </si>
  <si>
    <t>XIN WEI HAI</t>
  </si>
  <si>
    <t>XIN TAI CANG</t>
  </si>
  <si>
    <t>XIN NAN SHA</t>
  </si>
  <si>
    <t>255N</t>
  </si>
  <si>
    <t>139N</t>
  </si>
  <si>
    <t>433N</t>
  </si>
  <si>
    <t>127N</t>
  </si>
  <si>
    <t>256N</t>
  </si>
  <si>
    <t>0TN4LS1MA</t>
  </si>
  <si>
    <t>0TN4NS1MA</t>
  </si>
  <si>
    <t>0TN4PS1MA</t>
  </si>
  <si>
    <t>OOCL CHICAGO</t>
  </si>
  <si>
    <t>076E</t>
  </si>
  <si>
    <t>079E</t>
  </si>
  <si>
    <t>103E</t>
  </si>
  <si>
    <t>077E</t>
  </si>
  <si>
    <t>CY CUT OFF CMIT</t>
  </si>
  <si>
    <t>DIRECT SERVICE TO USEC (AWE6)</t>
  </si>
  <si>
    <t>( NEW YORK -  SAVANNAH )</t>
  </si>
  <si>
    <t>OOCL BANGKOK</t>
  </si>
  <si>
    <t>044S</t>
  </si>
  <si>
    <t>BA RIA VUNG TAU
(CMIT)</t>
  </si>
  <si>
    <t>COSCO SHIPPING ALPS</t>
  </si>
  <si>
    <t>019S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</si>
  <si>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</si>
  <si>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</si>
  <si>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</si>
  <si>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</si>
  <si>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</si>
  <si>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</si>
  <si>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>25 Jul</t>
  </si>
  <si>
    <t>19 Jul</t>
  </si>
  <si>
    <t>COSCO SANTOS</t>
  </si>
  <si>
    <t>066E</t>
  </si>
  <si>
    <t>14 Jul</t>
  </si>
  <si>
    <t>21 Jul</t>
  </si>
  <si>
    <t>28 Jul</t>
  </si>
  <si>
    <t>04 Aug</t>
  </si>
  <si>
    <t>29 Jul</t>
  </si>
  <si>
    <t>05 Aug</t>
  </si>
  <si>
    <t>12 Aug</t>
  </si>
  <si>
    <t>19 Aug</t>
  </si>
  <si>
    <t>26 Aug</t>
  </si>
  <si>
    <t>02 Sep</t>
  </si>
  <si>
    <t>09 Jul</t>
  </si>
  <si>
    <t>30 Jul</t>
  </si>
  <si>
    <t>06 Aug</t>
  </si>
  <si>
    <t>13 Aug</t>
  </si>
  <si>
    <t>20 Aug</t>
  </si>
  <si>
    <t>27 Aug</t>
  </si>
  <si>
    <t>03 Sep</t>
  </si>
  <si>
    <t>01 Aug</t>
  </si>
  <si>
    <t>08 Aug</t>
  </si>
  <si>
    <t>15 Aug</t>
  </si>
  <si>
    <t>22 Aug</t>
  </si>
  <si>
    <t>29 Aug</t>
  </si>
  <si>
    <t>05 Sep</t>
  </si>
  <si>
    <t>02 Aug</t>
  </si>
  <si>
    <t>09 Aug</t>
  </si>
  <si>
    <t>16 Aug</t>
  </si>
  <si>
    <t>23 Aug</t>
  </si>
  <si>
    <t>30 Aug</t>
  </si>
  <si>
    <t>06 Sep</t>
  </si>
  <si>
    <t>03 Aug</t>
  </si>
  <si>
    <t>10 Aug</t>
  </si>
  <si>
    <t>17 Aug</t>
  </si>
  <si>
    <t>24 Aug</t>
  </si>
  <si>
    <t>31 Aug</t>
  </si>
  <si>
    <t>07 Sep</t>
  </si>
  <si>
    <t>11 Aug</t>
  </si>
  <si>
    <t>18 Aug</t>
  </si>
  <si>
    <t>25 Aug</t>
  </si>
  <si>
    <t>01 Sep</t>
  </si>
  <si>
    <t>08 Sep</t>
  </si>
  <si>
    <t>CMA CGM LA SCALA</t>
  </si>
  <si>
    <t>CMA CGM ATTILA</t>
  </si>
  <si>
    <t>CMA CGM TAGE</t>
  </si>
  <si>
    <t>CMA CGM ALMAVIVA</t>
  </si>
  <si>
    <t>0PG9ZE1MA</t>
  </si>
  <si>
    <t>0PGA3E1MA</t>
  </si>
  <si>
    <t>0PGA5E1MA</t>
  </si>
  <si>
    <t>0PGA7E1MA</t>
  </si>
  <si>
    <t>0PGA9E1MA</t>
  </si>
  <si>
    <t>20 Jun</t>
  </si>
  <si>
    <t>17 Jul</t>
  </si>
  <si>
    <t>24 Jul</t>
  </si>
  <si>
    <t>31 Jul</t>
  </si>
  <si>
    <t>14 Aug</t>
  </si>
  <si>
    <t>21 Aug</t>
  </si>
  <si>
    <t>28 Aug</t>
  </si>
  <si>
    <t>04 Sep</t>
  </si>
  <si>
    <t>09 Sep</t>
  </si>
  <si>
    <t>10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</si>
</sst>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m/d"/>
    <numFmt numFmtId="176" formatCode="0.00_);[Red]\(0.00\)"/>
    <numFmt numFmtId="177" formatCode="00#&quot;TUS&quot;"/>
    <numFmt numFmtId="178" formatCode="[$-409]d/mmm;@"/>
    <numFmt numFmtId="179" formatCode="_ * #,##0_ ;_ * \-#,##0_ ;_ * &quot;-&quot;_ ;_ @_ "/>
    <numFmt numFmtId="180" formatCode="[$€-C07]\ #,##0"/>
    <numFmt numFmtId="181" formatCode="[$-14809]dd/mm/yyyy;@"/>
    <numFmt numFmtId="182" formatCode="0000&quot;S&quot;"/>
    <numFmt numFmtId="183" formatCode="[$-409]d\-mmm\-yy;@"/>
  </numFmts>
  <fonts count="172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9"/>
      <color indexed="8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9"/>
      <color indexed="12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u/>
      <sz val="14"/>
      <color indexed="12"/>
      <name val="Arial"/>
      <family val="2"/>
    </font>
    <font>
      <b/>
      <sz val="10.5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u/>
      <sz val="16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sz val="12"/>
      <color indexed="12"/>
      <name val=".VnTime"/>
      <family val="2"/>
    </font>
    <font>
      <b/>
      <sz val="9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u/>
      <sz val="9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.VnTime"/>
      <family val="2"/>
    </font>
    <font>
      <sz val="20"/>
      <color indexed="12"/>
      <name val=".VnTime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4"/>
      <color theme="1"/>
      <name val="微软雅黑"/>
      <family val="2"/>
      <charset val="134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4"/>
      <color rgb="FF000000"/>
      <name val="Calibri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b/>
      <sz val="10.5"/>
      <color indexed="10"/>
      <name val="Arial"/>
      <family val="2"/>
    </font>
    <font>
      <b/>
      <sz val="15"/>
      <color rgb="FF0000FF"/>
      <name val="Arial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Cambria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1">
    <xf numFmtId="0" fontId="0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33" fillId="0" borderId="0">
      <alignment vertical="center"/>
    </xf>
    <xf numFmtId="0" fontId="37" fillId="0" borderId="0">
      <alignment vertical="center"/>
    </xf>
    <xf numFmtId="0" fontId="38" fillId="0" borderId="0"/>
    <xf numFmtId="168" fontId="30" fillId="0" borderId="0">
      <alignment vertical="center"/>
    </xf>
    <xf numFmtId="166" fontId="38" fillId="0" borderId="0"/>
    <xf numFmtId="0" fontId="8" fillId="0" borderId="0"/>
    <xf numFmtId="173" fontId="37" fillId="0" borderId="0"/>
    <xf numFmtId="173" fontId="7" fillId="0" borderId="0"/>
    <xf numFmtId="173" fontId="137" fillId="0" borderId="0"/>
    <xf numFmtId="173" fontId="37" fillId="0" borderId="0">
      <alignment vertical="center"/>
    </xf>
    <xf numFmtId="173" fontId="136" fillId="0" borderId="0">
      <alignment vertical="center"/>
    </xf>
    <xf numFmtId="173" fontId="7" fillId="0" borderId="0"/>
    <xf numFmtId="168" fontId="144" fillId="0" borderId="0">
      <alignment vertical="center"/>
    </xf>
    <xf numFmtId="168" fontId="37" fillId="0" borderId="0"/>
    <xf numFmtId="168" fontId="37" fillId="0" borderId="0"/>
    <xf numFmtId="168" fontId="38" fillId="0" borderId="0"/>
    <xf numFmtId="179" fontId="37" fillId="0" borderId="0" applyFont="0" applyFill="0" applyBorder="0" applyAlignment="0" applyProtection="0">
      <alignment vertical="center"/>
    </xf>
    <xf numFmtId="168" fontId="144" fillId="0" borderId="0">
      <alignment vertical="center"/>
    </xf>
    <xf numFmtId="168" fontId="144" fillId="0" borderId="0">
      <alignment vertical="center"/>
    </xf>
    <xf numFmtId="168" fontId="144" fillId="0" borderId="0">
      <alignment vertical="center"/>
    </xf>
    <xf numFmtId="168" fontId="144" fillId="0" borderId="0">
      <alignment vertical="center"/>
    </xf>
    <xf numFmtId="168" fontId="6" fillId="0" borderId="0">
      <alignment vertical="center"/>
    </xf>
    <xf numFmtId="0" fontId="145" fillId="0" borderId="0"/>
    <xf numFmtId="178" fontId="30" fillId="0" borderId="0"/>
    <xf numFmtId="0" fontId="149" fillId="12" borderId="0" applyNumberFormat="0" applyBorder="0" applyAlignment="0" applyProtection="0">
      <alignment vertical="center"/>
    </xf>
    <xf numFmtId="0" fontId="147" fillId="9" borderId="0" applyNumberFormat="0" applyBorder="0" applyAlignment="0" applyProtection="0">
      <alignment vertical="center"/>
    </xf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30" fillId="0" borderId="0"/>
    <xf numFmtId="0" fontId="150" fillId="13" borderId="0" applyNumberFormat="0" applyBorder="0" applyAlignment="0" applyProtection="0">
      <alignment vertical="center"/>
    </xf>
    <xf numFmtId="0" fontId="152" fillId="14" borderId="43" applyNumberFormat="0" applyAlignment="0" applyProtection="0">
      <alignment vertical="center"/>
    </xf>
    <xf numFmtId="0" fontId="149" fillId="11" borderId="0" applyNumberFormat="0" applyBorder="0" applyAlignment="0" applyProtection="0">
      <alignment vertical="center"/>
    </xf>
    <xf numFmtId="0" fontId="30" fillId="0" borderId="0"/>
    <xf numFmtId="0" fontId="148" fillId="10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48" fillId="10" borderId="0" applyNumberFormat="0" applyBorder="0" applyAlignment="0" applyProtection="0"/>
    <xf numFmtId="0" fontId="149" fillId="15" borderId="0" applyNumberFormat="0" applyBorder="0" applyAlignment="0" applyProtection="0">
      <alignment vertical="center"/>
    </xf>
    <xf numFmtId="0" fontId="148" fillId="10" borderId="0" applyNumberFormat="0" applyBorder="0" applyAlignment="0" applyProtection="0"/>
    <xf numFmtId="0" fontId="30" fillId="0" borderId="0"/>
    <xf numFmtId="0" fontId="148" fillId="10" borderId="0" applyNumberFormat="0" applyBorder="0" applyAlignment="0" applyProtection="0"/>
    <xf numFmtId="0" fontId="153" fillId="15" borderId="0" applyNumberFormat="0" applyBorder="0" applyAlignment="0" applyProtection="0"/>
    <xf numFmtId="0" fontId="149" fillId="16" borderId="0" applyNumberFormat="0" applyBorder="0" applyAlignment="0" applyProtection="0">
      <alignment vertical="center"/>
    </xf>
    <xf numFmtId="0" fontId="149" fillId="17" borderId="0" applyNumberFormat="0" applyBorder="0" applyAlignment="0" applyProtection="0">
      <alignment vertical="center"/>
    </xf>
    <xf numFmtId="0" fontId="149" fillId="17" borderId="0" applyNumberFormat="0" applyBorder="0" applyAlignment="0" applyProtection="0">
      <alignment vertical="center"/>
    </xf>
    <xf numFmtId="0" fontId="149" fillId="18" borderId="0" applyNumberFormat="0" applyBorder="0" applyAlignment="0" applyProtection="0">
      <alignment vertical="center"/>
    </xf>
    <xf numFmtId="0" fontId="149" fillId="19" borderId="0" applyNumberFormat="0" applyBorder="0" applyAlignment="0" applyProtection="0">
      <alignment vertical="center"/>
    </xf>
    <xf numFmtId="0" fontId="149" fillId="20" borderId="0" applyNumberFormat="0" applyBorder="0" applyAlignment="0" applyProtection="0">
      <alignment vertical="center"/>
    </xf>
    <xf numFmtId="0" fontId="149" fillId="10" borderId="0" applyNumberFormat="0" applyBorder="0" applyAlignment="0" applyProtection="0">
      <alignment vertical="center"/>
    </xf>
    <xf numFmtId="0" fontId="149" fillId="16" borderId="0" applyNumberFormat="0" applyBorder="0" applyAlignment="0" applyProtection="0">
      <alignment vertical="center"/>
    </xf>
    <xf numFmtId="0" fontId="149" fillId="21" borderId="0" applyNumberFormat="0" applyBorder="0" applyAlignment="0" applyProtection="0">
      <alignment vertical="center"/>
    </xf>
    <xf numFmtId="0" fontId="147" fillId="22" borderId="0" applyNumberFormat="0" applyBorder="0" applyAlignment="0" applyProtection="0">
      <alignment vertical="center"/>
    </xf>
    <xf numFmtId="0" fontId="147" fillId="18" borderId="0" applyNumberFormat="0" applyBorder="0" applyAlignment="0" applyProtection="0">
      <alignment vertical="center"/>
    </xf>
    <xf numFmtId="0" fontId="147" fillId="19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147" fillId="3" borderId="0" applyNumberFormat="0" applyBorder="0" applyAlignment="0" applyProtection="0">
      <alignment vertical="center"/>
    </xf>
    <xf numFmtId="0" fontId="147" fillId="24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178" fontId="5" fillId="0" borderId="0"/>
    <xf numFmtId="0" fontId="155" fillId="0" borderId="44" applyNumberFormat="0" applyFill="0" applyAlignment="0" applyProtection="0">
      <alignment vertical="center"/>
    </xf>
    <xf numFmtId="182" fontId="30" fillId="0" borderId="0"/>
    <xf numFmtId="182" fontId="30" fillId="0" borderId="0"/>
    <xf numFmtId="0" fontId="5" fillId="0" borderId="0"/>
    <xf numFmtId="0" fontId="145" fillId="0" borderId="0"/>
    <xf numFmtId="0" fontId="30" fillId="0" borderId="0"/>
    <xf numFmtId="0" fontId="30" fillId="0" borderId="0"/>
    <xf numFmtId="180" fontId="151" fillId="0" borderId="0"/>
    <xf numFmtId="0" fontId="148" fillId="10" borderId="0" applyNumberFormat="0" applyBorder="0" applyAlignment="0" applyProtection="0"/>
    <xf numFmtId="180" fontId="151" fillId="0" borderId="0"/>
    <xf numFmtId="180" fontId="151" fillId="0" borderId="0"/>
    <xf numFmtId="180" fontId="151" fillId="0" borderId="0"/>
    <xf numFmtId="180" fontId="151" fillId="0" borderId="0"/>
    <xf numFmtId="180" fontId="146" fillId="0" borderId="0"/>
    <xf numFmtId="0" fontId="40" fillId="0" borderId="0"/>
    <xf numFmtId="0" fontId="156" fillId="10" borderId="0" applyNumberFormat="0" applyBorder="0" applyAlignment="0" applyProtection="0">
      <alignment vertical="center"/>
    </xf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53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48" fillId="10" borderId="0" applyNumberFormat="0" applyBorder="0" applyAlignment="0" applyProtection="0"/>
    <xf numFmtId="0" fontId="157" fillId="15" borderId="0" applyNumberFormat="0" applyBorder="0" applyAlignment="0" applyProtection="0">
      <alignment vertical="center"/>
    </xf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153" fillId="1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1" fontId="30" fillId="0" borderId="0"/>
    <xf numFmtId="0" fontId="13" fillId="0" borderId="0"/>
    <xf numFmtId="0" fontId="147" fillId="25" borderId="0" applyNumberFormat="0" applyBorder="0" applyAlignment="0" applyProtection="0">
      <alignment vertical="center"/>
    </xf>
    <xf numFmtId="0" fontId="147" fillId="26" borderId="0" applyNumberFormat="0" applyBorder="0" applyAlignment="0" applyProtection="0">
      <alignment vertical="center"/>
    </xf>
    <xf numFmtId="0" fontId="147" fillId="23" borderId="0" applyNumberFormat="0" applyBorder="0" applyAlignment="0" applyProtection="0">
      <alignment vertical="center"/>
    </xf>
    <xf numFmtId="0" fontId="147" fillId="3" borderId="0" applyNumberFormat="0" applyBorder="0" applyAlignment="0" applyProtection="0">
      <alignment vertical="center"/>
    </xf>
    <xf numFmtId="0" fontId="147" fillId="27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45" applyNumberFormat="0" applyFill="0" applyAlignment="0" applyProtection="0">
      <alignment vertical="center"/>
    </xf>
    <xf numFmtId="0" fontId="161" fillId="0" borderId="46" applyNumberFormat="0" applyFill="0" applyAlignment="0" applyProtection="0">
      <alignment vertical="center"/>
    </xf>
    <xf numFmtId="0" fontId="154" fillId="0" borderId="47" applyNumberFormat="0" applyFill="0" applyAlignment="0" applyProtection="0">
      <alignment vertical="center"/>
    </xf>
    <xf numFmtId="0" fontId="162" fillId="0" borderId="0" applyNumberFormat="0" applyFill="0" applyBorder="0" applyAlignment="0" applyProtection="0"/>
    <xf numFmtId="0" fontId="163" fillId="28" borderId="48" applyNumberFormat="0" applyAlignment="0" applyProtection="0">
      <alignment vertical="center"/>
    </xf>
    <xf numFmtId="0" fontId="149" fillId="29" borderId="49" applyNumberFormat="0" applyFont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12" borderId="43" applyNumberFormat="0" applyAlignment="0" applyProtection="0">
      <alignment vertical="center"/>
    </xf>
    <xf numFmtId="0" fontId="166" fillId="14" borderId="50" applyNumberFormat="0" applyAlignment="0" applyProtection="0">
      <alignment vertical="center"/>
    </xf>
    <xf numFmtId="0" fontId="167" fillId="0" borderId="51" applyNumberFormat="0" applyFill="0" applyAlignment="0" applyProtection="0">
      <alignment vertical="center"/>
    </xf>
    <xf numFmtId="173" fontId="4" fillId="0" borderId="0"/>
    <xf numFmtId="0" fontId="168" fillId="0" borderId="0"/>
    <xf numFmtId="178" fontId="3" fillId="0" borderId="0"/>
    <xf numFmtId="0" fontId="3" fillId="0" borderId="0"/>
    <xf numFmtId="0" fontId="168" fillId="0" borderId="0"/>
    <xf numFmtId="178" fontId="2" fillId="0" borderId="0"/>
    <xf numFmtId="0" fontId="2" fillId="0" borderId="0"/>
    <xf numFmtId="183" fontId="30" fillId="0" borderId="0"/>
    <xf numFmtId="0" fontId="1" fillId="0" borderId="0"/>
    <xf numFmtId="183" fontId="1" fillId="0" borderId="0">
      <alignment vertical="center"/>
    </xf>
    <xf numFmtId="183" fontId="13" fillId="0" borderId="0"/>
    <xf numFmtId="183" fontId="13" fillId="0" borderId="0"/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69" fillId="0" borderId="0">
      <alignment vertical="center"/>
    </xf>
    <xf numFmtId="0" fontId="1" fillId="0" borderId="0"/>
    <xf numFmtId="183" fontId="30" fillId="0" borderId="0"/>
    <xf numFmtId="183" fontId="38" fillId="0" borderId="0"/>
    <xf numFmtId="183" fontId="38" fillId="0" borderId="0"/>
    <xf numFmtId="0" fontId="169" fillId="0" borderId="0">
      <alignment vertical="center"/>
    </xf>
    <xf numFmtId="0" fontId="169" fillId="0" borderId="0">
      <alignment vertical="center"/>
    </xf>
    <xf numFmtId="0" fontId="169" fillId="0" borderId="0">
      <alignment vertical="center"/>
    </xf>
    <xf numFmtId="0" fontId="1" fillId="0" borderId="0">
      <alignment vertical="center"/>
    </xf>
    <xf numFmtId="183" fontId="171" fillId="0" borderId="0" applyNumberFormat="0" applyFill="0" applyBorder="0" applyAlignment="0" applyProtection="0">
      <alignment vertical="top"/>
      <protection locked="0"/>
    </xf>
    <xf numFmtId="179" fontId="30" fillId="0" borderId="0" applyFont="0" applyFill="0" applyBorder="0" applyAlignment="0" applyProtection="0"/>
    <xf numFmtId="183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70" fillId="0" borderId="0"/>
  </cellStyleXfs>
  <cellXfs count="749">
    <xf numFmtId="0" fontId="0" fillId="0" borderId="0" xfId="0"/>
    <xf numFmtId="0" fontId="17" fillId="0" borderId="0" xfId="12" applyFont="1" applyAlignment="1">
      <alignment vertical="center"/>
    </xf>
    <xf numFmtId="0" fontId="18" fillId="0" borderId="0" xfId="12" applyFont="1" applyBorder="1" applyAlignment="1">
      <alignment horizontal="center" vertical="center"/>
    </xf>
    <xf numFmtId="0" fontId="14" fillId="0" borderId="0" xfId="12" applyFont="1" applyAlignment="1">
      <alignment vertical="center"/>
    </xf>
    <xf numFmtId="0" fontId="13" fillId="0" borderId="0" xfId="12" applyFont="1" applyAlignment="1">
      <alignment vertical="center"/>
    </xf>
    <xf numFmtId="0" fontId="20" fillId="0" borderId="0" xfId="12" applyFont="1" applyAlignment="1">
      <alignment vertical="center"/>
    </xf>
    <xf numFmtId="16" fontId="11" fillId="0" borderId="0" xfId="12" applyNumberFormat="1" applyFont="1" applyBorder="1" applyAlignment="1">
      <alignment horizontal="center" vertical="center"/>
    </xf>
    <xf numFmtId="0" fontId="19" fillId="0" borderId="0" xfId="6" applyFont="1" applyFill="1" applyAlignment="1">
      <alignment vertical="center"/>
    </xf>
    <xf numFmtId="0" fontId="22" fillId="0" borderId="0" xfId="6" applyFont="1" applyFill="1" applyAlignment="1">
      <alignment vertical="center"/>
    </xf>
    <xf numFmtId="0" fontId="26" fillId="0" borderId="0" xfId="12" applyFont="1" applyAlignment="1">
      <alignment horizontal="left" vertical="center"/>
    </xf>
    <xf numFmtId="0" fontId="16" fillId="0" borderId="0" xfId="12" applyFont="1" applyBorder="1" applyAlignment="1">
      <alignment vertical="center"/>
    </xf>
    <xf numFmtId="0" fontId="17" fillId="2" borderId="0" xfId="12" applyFont="1" applyFill="1" applyAlignment="1">
      <alignment vertical="center"/>
    </xf>
    <xf numFmtId="0" fontId="18" fillId="2" borderId="0" xfId="12" applyFont="1" applyFill="1" applyBorder="1" applyAlignment="1">
      <alignment horizontal="center" vertical="center"/>
    </xf>
    <xf numFmtId="0" fontId="14" fillId="2" borderId="0" xfId="12" applyFont="1" applyFill="1" applyAlignment="1">
      <alignment vertical="center"/>
    </xf>
    <xf numFmtId="0" fontId="11" fillId="2" borderId="0" xfId="12" applyFont="1" applyFill="1" applyBorder="1" applyAlignment="1">
      <alignment horizontal="centerContinuous" vertical="center"/>
    </xf>
    <xf numFmtId="0" fontId="11" fillId="2" borderId="0" xfId="12" applyFont="1" applyFill="1" applyBorder="1" applyAlignment="1">
      <alignment horizontal="left" vertical="center"/>
    </xf>
    <xf numFmtId="0" fontId="13" fillId="2" borderId="0" xfId="12" applyFont="1" applyFill="1" applyAlignment="1">
      <alignment vertical="center"/>
    </xf>
    <xf numFmtId="0" fontId="20" fillId="2" borderId="0" xfId="12" applyFont="1" applyFill="1" applyAlignment="1">
      <alignment vertical="center"/>
    </xf>
    <xf numFmtId="0" fontId="14" fillId="0" borderId="0" xfId="12" applyFont="1" applyAlignment="1">
      <alignment horizontal="center" vertical="center"/>
    </xf>
    <xf numFmtId="0" fontId="13" fillId="0" borderId="0" xfId="12" applyFont="1"/>
    <xf numFmtId="0" fontId="13" fillId="0" borderId="0" xfId="12" applyFont="1" applyAlignment="1">
      <alignment horizontal="center"/>
    </xf>
    <xf numFmtId="0" fontId="13" fillId="0" borderId="0" xfId="11" applyFont="1" applyAlignment="1">
      <alignment horizontal="center" vertical="center"/>
    </xf>
    <xf numFmtId="0" fontId="13" fillId="0" borderId="0" xfId="11" applyFont="1" applyAlignment="1">
      <alignment vertical="center"/>
    </xf>
    <xf numFmtId="16" fontId="27" fillId="0" borderId="0" xfId="12" quotePrefix="1" applyNumberFormat="1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13" fillId="2" borderId="0" xfId="12" applyFont="1" applyFill="1"/>
    <xf numFmtId="0" fontId="13" fillId="2" borderId="0" xfId="11" applyFont="1" applyFill="1" applyAlignment="1">
      <alignment vertical="center"/>
    </xf>
    <xf numFmtId="16" fontId="27" fillId="2" borderId="0" xfId="12" quotePrefix="1" applyNumberFormat="1" applyFont="1" applyFill="1" applyBorder="1" applyAlignment="1">
      <alignment horizontal="center" vertical="center"/>
    </xf>
    <xf numFmtId="0" fontId="13" fillId="2" borderId="0" xfId="6" applyFont="1" applyFill="1"/>
    <xf numFmtId="0" fontId="14" fillId="2" borderId="0" xfId="12" applyFont="1" applyFill="1"/>
    <xf numFmtId="0" fontId="13" fillId="2" borderId="0" xfId="12" applyFont="1" applyFill="1" applyAlignment="1">
      <alignment horizontal="left"/>
    </xf>
    <xf numFmtId="166" fontId="32" fillId="0" borderId="0" xfId="0" applyNumberFormat="1" applyFont="1" applyFill="1" applyBorder="1" applyAlignment="1">
      <alignment horizontal="center"/>
    </xf>
    <xf numFmtId="0" fontId="18" fillId="0" borderId="0" xfId="12" applyFont="1"/>
    <xf numFmtId="0" fontId="18" fillId="0" borderId="0" xfId="12" applyFont="1" applyBorder="1" applyAlignment="1">
      <alignment horizontal="left" vertical="center"/>
    </xf>
    <xf numFmtId="0" fontId="13" fillId="0" borderId="0" xfId="12" applyFont="1" applyAlignment="1">
      <alignment horizontal="left"/>
    </xf>
    <xf numFmtId="0" fontId="44" fillId="2" borderId="0" xfId="9" applyFont="1" applyFill="1" applyBorder="1" applyAlignment="1">
      <alignment vertical="center"/>
    </xf>
    <xf numFmtId="0" fontId="31" fillId="2" borderId="0" xfId="12" applyFont="1" applyFill="1" applyAlignment="1">
      <alignment vertical="center"/>
    </xf>
    <xf numFmtId="164" fontId="64" fillId="0" borderId="0" xfId="2" applyNumberFormat="1" applyFont="1" applyFill="1" applyAlignment="1" applyProtection="1">
      <alignment horizontal="left"/>
    </xf>
    <xf numFmtId="0" fontId="41" fillId="0" borderId="0" xfId="0" applyFont="1"/>
    <xf numFmtId="166" fontId="10" fillId="0" borderId="0" xfId="0" applyNumberFormat="1" applyFont="1" applyFill="1" applyBorder="1" applyAlignment="1">
      <alignment horizontal="center"/>
    </xf>
    <xf numFmtId="0" fontId="28" fillId="0" borderId="0" xfId="12" applyFont="1" applyFill="1"/>
    <xf numFmtId="0" fontId="13" fillId="0" borderId="0" xfId="12" applyFont="1" applyFill="1"/>
    <xf numFmtId="0" fontId="13" fillId="0" borderId="0" xfId="12" applyFont="1" applyFill="1" applyAlignment="1">
      <alignment horizontal="center"/>
    </xf>
    <xf numFmtId="0" fontId="20" fillId="2" borderId="0" xfId="12" applyFont="1" applyFill="1" applyAlignment="1">
      <alignment horizontal="left" vertical="center"/>
    </xf>
    <xf numFmtId="0" fontId="19" fillId="0" borderId="0" xfId="6" applyFont="1" applyFill="1" applyAlignment="1">
      <alignment horizontal="left" vertical="center"/>
    </xf>
    <xf numFmtId="0" fontId="22" fillId="0" borderId="0" xfId="6" applyFont="1" applyFill="1" applyAlignment="1">
      <alignment horizontal="left" vertical="center"/>
    </xf>
    <xf numFmtId="165" fontId="22" fillId="0" borderId="0" xfId="0" applyNumberFormat="1" applyFont="1" applyFill="1" applyBorder="1" applyAlignment="1">
      <alignment horizontal="left"/>
    </xf>
    <xf numFmtId="0" fontId="18" fillId="0" borderId="0" xfId="12" applyFont="1" applyAlignment="1">
      <alignment horizontal="left"/>
    </xf>
    <xf numFmtId="0" fontId="13" fillId="0" borderId="0" xfId="12" applyFont="1" applyFill="1" applyAlignment="1">
      <alignment horizontal="left"/>
    </xf>
    <xf numFmtId="0" fontId="18" fillId="2" borderId="0" xfId="12" applyFont="1" applyFill="1" applyAlignment="1">
      <alignment vertical="center"/>
    </xf>
    <xf numFmtId="0" fontId="34" fillId="0" borderId="0" xfId="12" applyFont="1" applyFill="1"/>
    <xf numFmtId="0" fontId="12" fillId="0" borderId="0" xfId="12" applyFont="1" applyFill="1" applyAlignment="1">
      <alignment horizontal="left"/>
    </xf>
    <xf numFmtId="0" fontId="12" fillId="0" borderId="0" xfId="12" applyFont="1" applyFill="1"/>
    <xf numFmtId="0" fontId="12" fillId="0" borderId="0" xfId="12" applyFont="1"/>
    <xf numFmtId="16" fontId="19" fillId="0" borderId="0" xfId="7" applyNumberFormat="1" applyFont="1" applyFill="1" applyBorder="1" applyAlignment="1">
      <alignment horizontal="left"/>
    </xf>
    <xf numFmtId="16" fontId="19" fillId="0" borderId="0" xfId="10" applyNumberFormat="1" applyFont="1" applyFill="1" applyBorder="1" applyAlignment="1">
      <alignment horizontal="left" vertical="center"/>
    </xf>
    <xf numFmtId="166" fontId="35" fillId="2" borderId="0" xfId="0" applyNumberFormat="1" applyFont="1" applyFill="1" applyBorder="1" applyAlignment="1">
      <alignment horizontal="center"/>
    </xf>
    <xf numFmtId="0" fontId="42" fillId="2" borderId="0" xfId="12" applyFont="1" applyFill="1" applyAlignment="1">
      <alignment vertical="center"/>
    </xf>
    <xf numFmtId="0" fontId="65" fillId="0" borderId="0" xfId="6" applyFont="1" applyFill="1" applyAlignment="1">
      <alignment vertical="center"/>
    </xf>
    <xf numFmtId="0" fontId="69" fillId="0" borderId="0" xfId="12" applyFont="1"/>
    <xf numFmtId="169" fontId="18" fillId="0" borderId="0" xfId="0" applyNumberFormat="1" applyFont="1" applyFill="1" applyBorder="1" applyAlignment="1" applyProtection="1">
      <alignment horizontal="center" vertical="center"/>
    </xf>
    <xf numFmtId="166" fontId="70" fillId="0" borderId="0" xfId="0" applyNumberFormat="1" applyFont="1" applyFill="1" applyBorder="1" applyAlignment="1">
      <alignment horizontal="center"/>
    </xf>
    <xf numFmtId="0" fontId="73" fillId="0" borderId="0" xfId="12" applyFont="1" applyAlignment="1">
      <alignment horizontal="left" vertical="center"/>
    </xf>
    <xf numFmtId="0" fontId="74" fillId="2" borderId="0" xfId="12" applyFont="1" applyFill="1" applyAlignment="1">
      <alignment vertical="center"/>
    </xf>
    <xf numFmtId="0" fontId="12" fillId="0" borderId="0" xfId="12" applyFont="1" applyFill="1" applyAlignment="1">
      <alignment horizontal="center"/>
    </xf>
    <xf numFmtId="164" fontId="77" fillId="0" borderId="0" xfId="2" applyNumberFormat="1" applyFont="1" applyFill="1" applyAlignment="1" applyProtection="1">
      <alignment horizontal="left"/>
    </xf>
    <xf numFmtId="164" fontId="78" fillId="0" borderId="0" xfId="2" applyNumberFormat="1" applyFont="1" applyFill="1" applyAlignment="1" applyProtection="1">
      <alignment horizontal="left"/>
    </xf>
    <xf numFmtId="0" fontId="69" fillId="0" borderId="0" xfId="12" applyFont="1" applyAlignment="1">
      <alignment horizontal="center" vertical="center"/>
    </xf>
    <xf numFmtId="0" fontId="19" fillId="0" borderId="0" xfId="6" applyFont="1" applyBorder="1" applyAlignment="1">
      <alignment horizontal="right"/>
    </xf>
    <xf numFmtId="0" fontId="13" fillId="0" borderId="0" xfId="12" applyFont="1" applyAlignment="1">
      <alignment horizontal="left" vertical="center"/>
    </xf>
    <xf numFmtId="0" fontId="75" fillId="0" borderId="0" xfId="0" applyFont="1" applyFill="1" applyBorder="1" applyAlignment="1" applyProtection="1">
      <alignment horizontal="left" vertical="center"/>
    </xf>
    <xf numFmtId="170" fontId="75" fillId="0" borderId="0" xfId="0" applyNumberFormat="1" applyFont="1" applyFill="1" applyBorder="1" applyAlignment="1" applyProtection="1">
      <alignment horizontal="right" vertical="center"/>
    </xf>
    <xf numFmtId="166" fontId="83" fillId="0" borderId="0" xfId="0" applyNumberFormat="1" applyFont="1" applyFill="1" applyBorder="1" applyAlignment="1">
      <alignment horizontal="center" vertical="center"/>
    </xf>
    <xf numFmtId="0" fontId="10" fillId="0" borderId="0" xfId="12" applyFont="1" applyAlignment="1">
      <alignment vertical="center"/>
    </xf>
    <xf numFmtId="0" fontId="69" fillId="0" borderId="0" xfId="12" applyFont="1" applyFill="1" applyAlignment="1">
      <alignment horizontal="center" vertical="center"/>
    </xf>
    <xf numFmtId="0" fontId="69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9" fillId="2" borderId="0" xfId="10" applyFont="1" applyFill="1" applyBorder="1" applyAlignment="1">
      <alignment horizontal="left" vertical="center"/>
    </xf>
    <xf numFmtId="169" fontId="19" fillId="2" borderId="0" xfId="10" applyNumberFormat="1" applyFont="1" applyFill="1" applyBorder="1" applyAlignment="1">
      <alignment horizontal="left" vertical="center"/>
    </xf>
    <xf numFmtId="166" fontId="10" fillId="2" borderId="0" xfId="0" applyNumberFormat="1" applyFont="1" applyFill="1" applyBorder="1" applyAlignment="1">
      <alignment horizontal="center"/>
    </xf>
    <xf numFmtId="166" fontId="70" fillId="0" borderId="1" xfId="0" applyNumberFormat="1" applyFont="1" applyFill="1" applyBorder="1" applyAlignment="1">
      <alignment horizontal="center" vertical="center"/>
    </xf>
    <xf numFmtId="0" fontId="13" fillId="0" borderId="0" xfId="6" applyFont="1" applyFill="1"/>
    <xf numFmtId="0" fontId="17" fillId="0" borderId="0" xfId="6" applyFont="1" applyFill="1"/>
    <xf numFmtId="0" fontId="49" fillId="0" borderId="0" xfId="6" applyFont="1" applyFill="1" applyBorder="1" applyAlignment="1">
      <alignment horizontal="center"/>
    </xf>
    <xf numFmtId="0" fontId="51" fillId="0" borderId="0" xfId="0" applyFont="1" applyFill="1"/>
    <xf numFmtId="0" fontId="48" fillId="0" borderId="0" xfId="0" applyFont="1" applyFill="1"/>
    <xf numFmtId="0" fontId="52" fillId="0" borderId="0" xfId="0" applyFont="1" applyFill="1" applyAlignment="1">
      <alignment horizontal="right"/>
    </xf>
    <xf numFmtId="0" fontId="39" fillId="0" borderId="0" xfId="2" applyFont="1" applyFill="1" applyAlignment="1" applyProtection="1"/>
    <xf numFmtId="0" fontId="0" fillId="0" borderId="0" xfId="0" applyFont="1" applyFill="1"/>
    <xf numFmtId="0" fontId="12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12" fillId="0" borderId="0" xfId="6" applyFont="1" applyFill="1" applyAlignment="1">
      <alignment vertical="center"/>
    </xf>
    <xf numFmtId="0" fontId="44" fillId="0" borderId="0" xfId="12" applyFont="1" applyFill="1" applyAlignment="1">
      <alignment horizontal="right" vertical="center"/>
    </xf>
    <xf numFmtId="1" fontId="46" fillId="0" borderId="0" xfId="12" applyNumberFormat="1" applyFont="1" applyFill="1" applyBorder="1" applyAlignment="1">
      <alignment horizontal="left" vertical="center"/>
    </xf>
    <xf numFmtId="0" fontId="55" fillId="0" borderId="0" xfId="12" applyFont="1" applyFill="1" applyAlignment="1">
      <alignment vertical="center"/>
    </xf>
    <xf numFmtId="0" fontId="56" fillId="0" borderId="0" xfId="12" applyFont="1" applyFill="1" applyAlignment="1">
      <alignment vertical="center"/>
    </xf>
    <xf numFmtId="0" fontId="20" fillId="0" borderId="0" xfId="12" applyFont="1" applyFill="1" applyAlignment="1">
      <alignment vertical="center"/>
    </xf>
    <xf numFmtId="0" fontId="11" fillId="0" borderId="0" xfId="9" applyFont="1" applyFill="1" applyAlignment="1">
      <alignment horizontal="left" vertical="center"/>
    </xf>
    <xf numFmtId="0" fontId="21" fillId="0" borderId="0" xfId="9" applyFont="1" applyFill="1" applyBorder="1" applyAlignment="1">
      <alignment vertical="center"/>
    </xf>
    <xf numFmtId="0" fontId="13" fillId="0" borderId="0" xfId="12" applyFill="1" applyAlignment="1">
      <alignment vertical="center"/>
    </xf>
    <xf numFmtId="0" fontId="13" fillId="0" borderId="0" xfId="6" applyFill="1" applyAlignment="1">
      <alignment vertical="center"/>
    </xf>
    <xf numFmtId="0" fontId="11" fillId="0" borderId="0" xfId="9" applyFont="1" applyFill="1" applyBorder="1" applyAlignment="1">
      <alignment horizontal="right" vertical="center"/>
    </xf>
    <xf numFmtId="0" fontId="11" fillId="0" borderId="0" xfId="9" applyFont="1" applyFill="1" applyBorder="1" applyAlignment="1">
      <alignment vertical="center"/>
    </xf>
    <xf numFmtId="0" fontId="57" fillId="0" borderId="0" xfId="6" applyFont="1" applyFill="1" applyAlignment="1">
      <alignment vertical="center"/>
    </xf>
    <xf numFmtId="0" fontId="47" fillId="0" borderId="0" xfId="9" applyFont="1" applyFill="1" applyAlignment="1">
      <alignment horizontal="left" vertical="center"/>
    </xf>
    <xf numFmtId="0" fontId="58" fillId="0" borderId="0" xfId="6" applyFont="1" applyFill="1"/>
    <xf numFmtId="0" fontId="19" fillId="0" borderId="0" xfId="12" applyFont="1" applyFill="1" applyBorder="1" applyAlignment="1">
      <alignment horizontal="left" vertical="center"/>
    </xf>
    <xf numFmtId="0" fontId="59" fillId="0" borderId="0" xfId="6" applyFont="1" applyFill="1"/>
    <xf numFmtId="0" fontId="58" fillId="0" borderId="0" xfId="6" applyFont="1" applyFill="1" applyAlignment="1">
      <alignment horizontal="left"/>
    </xf>
    <xf numFmtId="0" fontId="25" fillId="0" borderId="0" xfId="8" applyFont="1" applyFill="1" applyBorder="1" applyAlignment="1">
      <alignment horizontal="center"/>
    </xf>
    <xf numFmtId="0" fontId="45" fillId="0" borderId="0" xfId="6" applyFont="1" applyFill="1"/>
    <xf numFmtId="0" fontId="12" fillId="0" borderId="0" xfId="6" applyFont="1" applyFill="1"/>
    <xf numFmtId="0" fontId="13" fillId="0" borderId="0" xfId="8" applyFont="1" applyFill="1" applyBorder="1"/>
    <xf numFmtId="0" fontId="28" fillId="0" borderId="0" xfId="8" applyFont="1" applyFill="1" applyBorder="1" applyAlignment="1">
      <alignment horizontal="center"/>
    </xf>
    <xf numFmtId="0" fontId="13" fillId="0" borderId="0" xfId="8" applyFill="1" applyBorder="1"/>
    <xf numFmtId="0" fontId="62" fillId="0" borderId="0" xfId="7" applyFont="1" applyFill="1" applyAlignment="1">
      <alignment horizontal="centerContinuous"/>
    </xf>
    <xf numFmtId="0" fontId="38" fillId="0" borderId="0" xfId="8" applyFont="1" applyFill="1"/>
    <xf numFmtId="0" fontId="60" fillId="0" borderId="0" xfId="8" applyFont="1" applyFill="1"/>
    <xf numFmtId="166" fontId="28" fillId="0" borderId="0" xfId="7" applyNumberFormat="1" applyFont="1" applyFill="1" applyBorder="1" applyAlignment="1">
      <alignment horizontal="center"/>
    </xf>
    <xf numFmtId="0" fontId="61" fillId="0" borderId="0" xfId="7" applyFont="1" applyFill="1"/>
    <xf numFmtId="0" fontId="28" fillId="0" borderId="0" xfId="7" applyFont="1" applyFill="1" applyBorder="1" applyAlignment="1">
      <alignment horizontal="center"/>
    </xf>
    <xf numFmtId="0" fontId="63" fillId="0" borderId="0" xfId="7" applyFont="1" applyFill="1" applyBorder="1" applyAlignment="1">
      <alignment horizontal="centerContinuous"/>
    </xf>
    <xf numFmtId="0" fontId="63" fillId="0" borderId="0" xfId="7" applyFont="1" applyFill="1"/>
    <xf numFmtId="0" fontId="80" fillId="0" borderId="0" xfId="6" applyFont="1" applyFill="1" applyBorder="1" applyAlignment="1">
      <alignment horizontal="right"/>
    </xf>
    <xf numFmtId="0" fontId="93" fillId="0" borderId="0" xfId="0" applyFont="1" applyFill="1"/>
    <xf numFmtId="0" fontId="95" fillId="0" borderId="0" xfId="0" applyFont="1" applyFill="1"/>
    <xf numFmtId="0" fontId="42" fillId="0" borderId="0" xfId="2" applyFont="1" applyFill="1" applyAlignment="1" applyProtection="1"/>
    <xf numFmtId="0" fontId="66" fillId="0" borderId="0" xfId="0" applyFont="1" applyFill="1"/>
    <xf numFmtId="0" fontId="57" fillId="0" borderId="0" xfId="0" applyFont="1" applyFill="1"/>
    <xf numFmtId="0" fontId="87" fillId="0" borderId="0" xfId="0" applyFont="1" applyFill="1"/>
    <xf numFmtId="0" fontId="88" fillId="0" borderId="0" xfId="0" applyFont="1" applyFill="1"/>
    <xf numFmtId="0" fontId="94" fillId="0" borderId="0" xfId="6" applyFont="1" applyFill="1" applyBorder="1" applyAlignment="1">
      <alignment horizontal="center"/>
    </xf>
    <xf numFmtId="0" fontId="96" fillId="0" borderId="0" xfId="0" applyFont="1" applyFill="1"/>
    <xf numFmtId="0" fontId="97" fillId="0" borderId="0" xfId="2" applyFont="1" applyFill="1" applyAlignment="1" applyProtection="1"/>
    <xf numFmtId="0" fontId="98" fillId="0" borderId="0" xfId="0" applyFont="1" applyFill="1"/>
    <xf numFmtId="0" fontId="99" fillId="0" borderId="0" xfId="0" applyFont="1" applyFill="1"/>
    <xf numFmtId="0" fontId="92" fillId="0" borderId="0" xfId="0" applyFont="1" applyFill="1" applyAlignment="1">
      <alignment horizontal="right"/>
    </xf>
    <xf numFmtId="0" fontId="47" fillId="0" borderId="0" xfId="9" applyFont="1" applyFill="1" applyAlignment="1">
      <alignment vertical="center"/>
    </xf>
    <xf numFmtId="0" fontId="47" fillId="0" borderId="0" xfId="9" applyFont="1" applyFill="1" applyBorder="1" applyAlignment="1">
      <alignment vertical="center"/>
    </xf>
    <xf numFmtId="0" fontId="90" fillId="0" borderId="0" xfId="9" applyFont="1" applyFill="1" applyBorder="1" applyAlignment="1">
      <alignment vertical="center"/>
    </xf>
    <xf numFmtId="0" fontId="91" fillId="0" borderId="0" xfId="9" applyFont="1" applyFill="1" applyBorder="1" applyAlignment="1">
      <alignment vertical="center"/>
    </xf>
    <xf numFmtId="0" fontId="101" fillId="0" borderId="0" xfId="6" applyFont="1" applyFill="1" applyAlignment="1">
      <alignment vertical="center"/>
    </xf>
    <xf numFmtId="0" fontId="89" fillId="0" borderId="0" xfId="6" applyFont="1" applyFill="1" applyAlignment="1">
      <alignment vertical="center"/>
    </xf>
    <xf numFmtId="0" fontId="89" fillId="0" borderId="0" xfId="6" applyFont="1" applyFill="1"/>
    <xf numFmtId="0" fontId="42" fillId="0" borderId="3" xfId="2" applyFont="1" applyFill="1" applyBorder="1" applyAlignment="1" applyProtection="1"/>
    <xf numFmtId="0" fontId="87" fillId="0" borderId="3" xfId="0" applyFont="1" applyFill="1" applyBorder="1"/>
    <xf numFmtId="0" fontId="88" fillId="0" borderId="3" xfId="0" applyFont="1" applyFill="1" applyBorder="1"/>
    <xf numFmtId="0" fontId="88" fillId="0" borderId="3" xfId="0" applyFont="1" applyFill="1" applyBorder="1" applyAlignment="1">
      <alignment horizontal="right"/>
    </xf>
    <xf numFmtId="0" fontId="13" fillId="0" borderId="4" xfId="6" applyFont="1" applyFill="1" applyBorder="1"/>
    <xf numFmtId="0" fontId="13" fillId="0" borderId="5" xfId="6" applyFont="1" applyFill="1" applyBorder="1" applyAlignment="1">
      <alignment horizontal="center"/>
    </xf>
    <xf numFmtId="0" fontId="13" fillId="0" borderId="5" xfId="6" applyFont="1" applyFill="1" applyBorder="1" applyAlignment="1">
      <alignment horizontal="right"/>
    </xf>
    <xf numFmtId="0" fontId="13" fillId="0" borderId="5" xfId="6" applyFont="1" applyFill="1" applyBorder="1"/>
    <xf numFmtId="0" fontId="14" fillId="0" borderId="5" xfId="6" applyFont="1" applyFill="1" applyBorder="1"/>
    <xf numFmtId="0" fontId="13" fillId="0" borderId="6" xfId="6" applyFont="1" applyFill="1" applyBorder="1"/>
    <xf numFmtId="0" fontId="34" fillId="2" borderId="0" xfId="12" applyFont="1" applyFill="1"/>
    <xf numFmtId="0" fontId="12" fillId="2" borderId="0" xfId="12" applyFont="1" applyFill="1"/>
    <xf numFmtId="0" fontId="12" fillId="2" borderId="0" xfId="12" applyFont="1" applyFill="1" applyAlignment="1">
      <alignment horizontal="left"/>
    </xf>
    <xf numFmtId="0" fontId="19" fillId="0" borderId="0" xfId="6" applyFont="1" applyBorder="1" applyAlignment="1">
      <alignment horizontal="right" vertical="center"/>
    </xf>
    <xf numFmtId="0" fontId="10" fillId="2" borderId="0" xfId="12" applyFont="1" applyFill="1" applyAlignment="1">
      <alignment vertical="center"/>
    </xf>
    <xf numFmtId="0" fontId="0" fillId="0" borderId="0" xfId="0" applyAlignment="1"/>
    <xf numFmtId="0" fontId="13" fillId="2" borderId="0" xfId="11" applyFont="1" applyFill="1" applyAlignment="1">
      <alignment horizontal="center" vertical="center"/>
    </xf>
    <xf numFmtId="0" fontId="26" fillId="2" borderId="0" xfId="12" applyFont="1" applyFill="1" applyAlignment="1">
      <alignment horizontal="left" vertical="center"/>
    </xf>
    <xf numFmtId="0" fontId="19" fillId="2" borderId="0" xfId="6" applyFont="1" applyFill="1" applyAlignment="1">
      <alignment vertical="center"/>
    </xf>
    <xf numFmtId="0" fontId="13" fillId="2" borderId="0" xfId="6" applyFont="1" applyFill="1" applyAlignment="1">
      <alignment horizontal="center"/>
    </xf>
    <xf numFmtId="16" fontId="11" fillId="2" borderId="0" xfId="12" applyNumberFormat="1" applyFont="1" applyFill="1" applyBorder="1" applyAlignment="1">
      <alignment horizontal="center" vertical="center"/>
    </xf>
    <xf numFmtId="0" fontId="19" fillId="2" borderId="0" xfId="6" applyFont="1" applyFill="1" applyAlignment="1">
      <alignment horizontal="left" vertical="center"/>
    </xf>
    <xf numFmtId="0" fontId="65" fillId="2" borderId="0" xfId="6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0" fontId="13" fillId="2" borderId="0" xfId="12" applyFont="1" applyFill="1" applyAlignment="1">
      <alignment horizontal="center"/>
    </xf>
    <xf numFmtId="0" fontId="19" fillId="2" borderId="8" xfId="0" applyFont="1" applyFill="1" applyBorder="1" applyAlignment="1" applyProtection="1">
      <alignment horizontal="left" vertical="center"/>
    </xf>
    <xf numFmtId="166" fontId="70" fillId="2" borderId="1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left" vertical="center"/>
    </xf>
    <xf numFmtId="166" fontId="70" fillId="2" borderId="2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 applyProtection="1">
      <alignment horizontal="left" vertical="center"/>
    </xf>
    <xf numFmtId="166" fontId="70" fillId="2" borderId="7" xfId="0" applyNumberFormat="1" applyFont="1" applyFill="1" applyBorder="1" applyAlignment="1">
      <alignment horizontal="center" vertical="center"/>
    </xf>
    <xf numFmtId="166" fontId="70" fillId="2" borderId="10" xfId="0" applyNumberFormat="1" applyFont="1" applyFill="1" applyBorder="1" applyAlignment="1">
      <alignment horizontal="center" vertical="center"/>
    </xf>
    <xf numFmtId="169" fontId="19" fillId="2" borderId="1" xfId="0" applyNumberFormat="1" applyFont="1" applyFill="1" applyBorder="1" applyAlignment="1" applyProtection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horizontal="left" vertical="center"/>
    </xf>
    <xf numFmtId="169" fontId="19" fillId="2" borderId="1" xfId="10" applyNumberFormat="1" applyFont="1" applyFill="1" applyBorder="1" applyAlignment="1">
      <alignment horizontal="left" vertical="center"/>
    </xf>
    <xf numFmtId="166" fontId="70" fillId="2" borderId="13" xfId="0" applyNumberFormat="1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vertical="center"/>
    </xf>
    <xf numFmtId="166" fontId="13" fillId="2" borderId="7" xfId="0" applyNumberFormat="1" applyFont="1" applyFill="1" applyBorder="1" applyAlignment="1">
      <alignment horizontal="center" vertical="center"/>
    </xf>
    <xf numFmtId="164" fontId="78" fillId="2" borderId="0" xfId="2" applyNumberFormat="1" applyFont="1" applyFill="1" applyAlignment="1" applyProtection="1">
      <alignment horizontal="left"/>
    </xf>
    <xf numFmtId="0" fontId="19" fillId="2" borderId="0" xfId="6" applyFont="1" applyFill="1" applyBorder="1" applyAlignment="1">
      <alignment horizontal="right"/>
    </xf>
    <xf numFmtId="0" fontId="73" fillId="2" borderId="0" xfId="12" applyFont="1" applyFill="1" applyAlignment="1">
      <alignment horizontal="left" vertical="center"/>
    </xf>
    <xf numFmtId="165" fontId="22" fillId="2" borderId="0" xfId="0" applyNumberFormat="1" applyFont="1" applyFill="1" applyBorder="1" applyAlignment="1">
      <alignment horizontal="left"/>
    </xf>
    <xf numFmtId="166" fontId="32" fillId="2" borderId="0" xfId="0" applyNumberFormat="1" applyFont="1" applyFill="1" applyBorder="1" applyAlignment="1">
      <alignment horizontal="center"/>
    </xf>
    <xf numFmtId="0" fontId="18" fillId="2" borderId="0" xfId="12" applyFont="1" applyFill="1"/>
    <xf numFmtId="16" fontId="19" fillId="0" borderId="8" xfId="7" applyNumberFormat="1" applyFont="1" applyFill="1" applyBorder="1" applyAlignment="1">
      <alignment horizontal="left" vertical="center"/>
    </xf>
    <xf numFmtId="16" fontId="19" fillId="0" borderId="11" xfId="7" applyNumberFormat="1" applyFont="1" applyFill="1" applyBorder="1" applyAlignment="1">
      <alignment horizontal="left" vertical="center"/>
    </xf>
    <xf numFmtId="169" fontId="19" fillId="2" borderId="0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>
      <alignment horizontal="center" vertical="center"/>
    </xf>
    <xf numFmtId="166" fontId="70" fillId="2" borderId="0" xfId="0" applyNumberFormat="1" applyFont="1" applyFill="1" applyBorder="1" applyAlignment="1">
      <alignment horizontal="center" vertical="center"/>
    </xf>
    <xf numFmtId="16" fontId="19" fillId="2" borderId="0" xfId="7" applyNumberFormat="1" applyFont="1" applyFill="1" applyBorder="1" applyAlignment="1">
      <alignment horizontal="left" vertical="center"/>
    </xf>
    <xf numFmtId="16" fontId="70" fillId="2" borderId="0" xfId="7" applyNumberFormat="1" applyFont="1" applyFill="1" applyBorder="1" applyAlignment="1">
      <alignment horizontal="center" vertical="center"/>
    </xf>
    <xf numFmtId="0" fontId="52" fillId="2" borderId="0" xfId="0" applyFont="1" applyFill="1" applyAlignment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14" applyFont="1" applyFill="1" applyBorder="1" applyAlignment="1" applyProtection="1">
      <alignment horizontal="center" vertical="center"/>
    </xf>
    <xf numFmtId="0" fontId="27" fillId="3" borderId="2" xfId="14" applyFont="1" applyFill="1" applyBorder="1" applyAlignment="1" applyProtection="1">
      <alignment horizontal="center" vertical="center"/>
    </xf>
    <xf numFmtId="167" fontId="27" fillId="3" borderId="1" xfId="14" applyNumberFormat="1" applyFont="1" applyFill="1" applyBorder="1" applyAlignment="1" applyProtection="1">
      <alignment horizontal="center" vertical="center"/>
    </xf>
    <xf numFmtId="167" fontId="27" fillId="3" borderId="1" xfId="14" quotePrefix="1" applyNumberFormat="1" applyFont="1" applyFill="1" applyBorder="1" applyAlignment="1" applyProtection="1">
      <alignment horizontal="center" vertical="center"/>
    </xf>
    <xf numFmtId="167" fontId="27" fillId="3" borderId="2" xfId="14" applyNumberFormat="1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7" fillId="3" borderId="12" xfId="14" quotePrefix="1" applyNumberFormat="1" applyFont="1" applyFill="1" applyBorder="1" applyAlignment="1" applyProtection="1">
      <alignment horizontal="center" vertical="center"/>
    </xf>
    <xf numFmtId="20" fontId="24" fillId="3" borderId="1" xfId="0" applyNumberFormat="1" applyFont="1" applyFill="1" applyBorder="1" applyAlignment="1">
      <alignment horizontal="center" vertical="center"/>
    </xf>
    <xf numFmtId="20" fontId="24" fillId="3" borderId="2" xfId="0" applyNumberFormat="1" applyFont="1" applyFill="1" applyBorder="1" applyAlignment="1">
      <alignment horizontal="center" vertical="center"/>
    </xf>
    <xf numFmtId="20" fontId="24" fillId="3" borderId="1" xfId="0" quotePrefix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/>
    </xf>
    <xf numFmtId="20" fontId="14" fillId="3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 applyProtection="1">
      <alignment horizontal="left" vertical="center"/>
    </xf>
    <xf numFmtId="0" fontId="19" fillId="2" borderId="15" xfId="0" applyFont="1" applyFill="1" applyBorder="1" applyAlignment="1" applyProtection="1">
      <alignment horizontal="left" vertical="center"/>
    </xf>
    <xf numFmtId="169" fontId="19" fillId="2" borderId="16" xfId="0" applyNumberFormat="1" applyFont="1" applyFill="1" applyBorder="1" applyAlignment="1" applyProtection="1">
      <alignment horizontal="center" vertical="center"/>
    </xf>
    <xf numFmtId="166" fontId="70" fillId="2" borderId="16" xfId="0" applyNumberFormat="1" applyFont="1" applyFill="1" applyBorder="1" applyAlignment="1">
      <alignment horizontal="center" vertical="center"/>
    </xf>
    <xf numFmtId="0" fontId="19" fillId="2" borderId="16" xfId="10" applyFont="1" applyFill="1" applyBorder="1" applyAlignment="1">
      <alignment horizontal="left" vertical="center"/>
    </xf>
    <xf numFmtId="169" fontId="19" fillId="2" borderId="16" xfId="10" applyNumberFormat="1" applyFont="1" applyFill="1" applyBorder="1" applyAlignment="1">
      <alignment horizontal="left" vertical="center"/>
    </xf>
    <xf numFmtId="0" fontId="19" fillId="2" borderId="7" xfId="10" applyFont="1" applyFill="1" applyBorder="1" applyAlignment="1">
      <alignment vertical="center"/>
    </xf>
    <xf numFmtId="16" fontId="70" fillId="0" borderId="1" xfId="7" applyNumberFormat="1" applyFont="1" applyBorder="1" applyAlignment="1">
      <alignment horizontal="center" vertical="center"/>
    </xf>
    <xf numFmtId="16" fontId="70" fillId="0" borderId="7" xfId="7" applyNumberFormat="1" applyFont="1" applyBorder="1" applyAlignment="1">
      <alignment horizontal="center" vertical="center"/>
    </xf>
    <xf numFmtId="0" fontId="12" fillId="2" borderId="0" xfId="12" applyFont="1" applyFill="1" applyAlignment="1">
      <alignment horizontal="center"/>
    </xf>
    <xf numFmtId="0" fontId="19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166" fontId="70" fillId="0" borderId="0" xfId="0" applyNumberFormat="1" applyFont="1" applyFill="1" applyBorder="1" applyAlignment="1">
      <alignment horizontal="center" vertical="center"/>
    </xf>
    <xf numFmtId="167" fontId="27" fillId="3" borderId="12" xfId="14" applyNumberFormat="1" applyFont="1" applyFill="1" applyBorder="1" applyAlignment="1" applyProtection="1">
      <alignment horizontal="center" vertical="center"/>
    </xf>
    <xf numFmtId="0" fontId="19" fillId="2" borderId="0" xfId="10" applyFont="1" applyFill="1" applyBorder="1" applyAlignment="1">
      <alignment vertical="center"/>
    </xf>
    <xf numFmtId="169" fontId="19" fillId="0" borderId="0" xfId="0" applyNumberFormat="1" applyFont="1" applyFill="1" applyBorder="1" applyAlignment="1" applyProtection="1">
      <alignment horizontal="center" vertical="center"/>
    </xf>
    <xf numFmtId="0" fontId="39" fillId="2" borderId="0" xfId="12" applyFont="1" applyFill="1" applyAlignment="1">
      <alignment vertical="center"/>
    </xf>
    <xf numFmtId="0" fontId="18" fillId="2" borderId="0" xfId="12" applyFont="1" applyFill="1" applyAlignment="1">
      <alignment horizontal="left"/>
    </xf>
    <xf numFmtId="0" fontId="27" fillId="3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20" fontId="24" fillId="3" borderId="17" xfId="0" applyNumberFormat="1" applyFont="1" applyFill="1" applyBorder="1" applyAlignment="1">
      <alignment horizontal="center" vertical="center"/>
    </xf>
    <xf numFmtId="0" fontId="13" fillId="2" borderId="0" xfId="12" applyFont="1" applyFill="1" applyBorder="1"/>
    <xf numFmtId="0" fontId="27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7" fillId="2" borderId="1" xfId="14" applyFont="1" applyFill="1" applyBorder="1" applyAlignment="1" applyProtection="1">
      <alignment horizontal="center" vertical="center"/>
    </xf>
    <xf numFmtId="20" fontId="24" fillId="2" borderId="1" xfId="0" applyNumberFormat="1" applyFont="1" applyFill="1" applyBorder="1" applyAlignment="1">
      <alignment horizontal="center" vertical="center"/>
    </xf>
    <xf numFmtId="167" fontId="27" fillId="2" borderId="12" xfId="14" quotePrefix="1" applyNumberFormat="1" applyFont="1" applyFill="1" applyBorder="1" applyAlignment="1" applyProtection="1">
      <alignment horizontal="center" vertical="center"/>
    </xf>
    <xf numFmtId="171" fontId="19" fillId="2" borderId="0" xfId="6" applyNumberFormat="1" applyFont="1" applyFill="1" applyBorder="1" applyAlignment="1"/>
    <xf numFmtId="171" fontId="19" fillId="0" borderId="0" xfId="6" applyNumberFormat="1" applyFont="1" applyBorder="1" applyAlignment="1"/>
    <xf numFmtId="0" fontId="38" fillId="0" borderId="0" xfId="12" applyFont="1"/>
    <xf numFmtId="175" fontId="19" fillId="2" borderId="1" xfId="10" applyNumberFormat="1" applyFont="1" applyFill="1" applyBorder="1" applyAlignment="1">
      <alignment horizontal="left" vertical="center"/>
    </xf>
    <xf numFmtId="0" fontId="73" fillId="0" borderId="18" xfId="12" applyFont="1" applyBorder="1" applyAlignment="1">
      <alignment horizontal="left" vertical="center"/>
    </xf>
    <xf numFmtId="0" fontId="19" fillId="2" borderId="18" xfId="0" applyFont="1" applyFill="1" applyBorder="1" applyAlignment="1" applyProtection="1">
      <alignment horizontal="center" vertical="center"/>
    </xf>
    <xf numFmtId="176" fontId="19" fillId="2" borderId="1" xfId="10" applyNumberFormat="1" applyFont="1" applyFill="1" applyBorder="1" applyAlignment="1">
      <alignment horizontal="left" vertical="center"/>
    </xf>
    <xf numFmtId="169" fontId="19" fillId="2" borderId="7" xfId="0" applyNumberFormat="1" applyFont="1" applyFill="1" applyBorder="1" applyAlignment="1" applyProtection="1">
      <alignment horizontal="center" vertical="center"/>
    </xf>
    <xf numFmtId="169" fontId="19" fillId="2" borderId="1" xfId="10" applyNumberFormat="1" applyFont="1" applyFill="1" applyBorder="1" applyAlignment="1">
      <alignment horizontal="center" vertical="center"/>
    </xf>
    <xf numFmtId="169" fontId="19" fillId="2" borderId="7" xfId="1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left"/>
    </xf>
    <xf numFmtId="166" fontId="70" fillId="2" borderId="18" xfId="0" applyNumberFormat="1" applyFont="1" applyFill="1" applyBorder="1" applyAlignment="1">
      <alignment horizontal="center" vertical="center"/>
    </xf>
    <xf numFmtId="16" fontId="19" fillId="2" borderId="18" xfId="7" applyNumberFormat="1" applyFont="1" applyFill="1" applyBorder="1" applyAlignment="1">
      <alignment horizontal="left" vertical="center"/>
    </xf>
    <xf numFmtId="169" fontId="19" fillId="2" borderId="18" xfId="0" applyNumberFormat="1" applyFont="1" applyFill="1" applyBorder="1" applyAlignment="1" applyProtection="1">
      <alignment horizontal="center" vertical="center"/>
    </xf>
    <xf numFmtId="171" fontId="19" fillId="4" borderId="0" xfId="6" applyNumberFormat="1" applyFont="1" applyFill="1" applyBorder="1" applyAlignment="1"/>
    <xf numFmtId="176" fontId="19" fillId="0" borderId="7" xfId="10" applyNumberFormat="1" applyFont="1" applyFill="1" applyBorder="1" applyAlignment="1">
      <alignment horizontal="left" vertical="center"/>
    </xf>
    <xf numFmtId="169" fontId="19" fillId="0" borderId="7" xfId="10" applyNumberFormat="1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center"/>
    </xf>
    <xf numFmtId="172" fontId="19" fillId="2" borderId="17" xfId="0" applyNumberFormat="1" applyFont="1" applyFill="1" applyBorder="1" applyAlignment="1" applyProtection="1">
      <alignment horizontal="center" vertical="center"/>
    </xf>
    <xf numFmtId="172" fontId="19" fillId="2" borderId="34" xfId="0" applyNumberFormat="1" applyFont="1" applyFill="1" applyBorder="1" applyAlignment="1" applyProtection="1">
      <alignment horizontal="center" vertical="center"/>
    </xf>
    <xf numFmtId="0" fontId="11" fillId="2" borderId="0" xfId="12" applyFont="1" applyFill="1" applyBorder="1" applyAlignment="1">
      <alignment horizontal="center" vertical="center"/>
    </xf>
    <xf numFmtId="0" fontId="19" fillId="2" borderId="0" xfId="10" applyFont="1" applyFill="1" applyBorder="1" applyAlignment="1">
      <alignment horizontal="center" vertical="center"/>
    </xf>
    <xf numFmtId="0" fontId="12" fillId="0" borderId="0" xfId="12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6" fontId="70" fillId="2" borderId="36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0" fontId="18" fillId="0" borderId="0" xfId="12" applyFont="1" applyAlignment="1">
      <alignment horizontal="center"/>
    </xf>
    <xf numFmtId="0" fontId="20" fillId="2" borderId="0" xfId="12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0" fontId="12" fillId="0" borderId="0" xfId="12" applyFont="1" applyBorder="1"/>
    <xf numFmtId="166" fontId="114" fillId="4" borderId="1" xfId="0" applyNumberFormat="1" applyFont="1" applyFill="1" applyBorder="1" applyAlignment="1">
      <alignment horizontal="center" vertical="center"/>
    </xf>
    <xf numFmtId="0" fontId="115" fillId="2" borderId="0" xfId="10" applyFont="1" applyFill="1" applyBorder="1" applyAlignment="1">
      <alignment horizontal="left" vertical="center"/>
    </xf>
    <xf numFmtId="169" fontId="115" fillId="2" borderId="0" xfId="10" applyNumberFormat="1" applyFont="1" applyFill="1" applyBorder="1" applyAlignment="1">
      <alignment horizontal="left" vertical="center"/>
    </xf>
    <xf numFmtId="0" fontId="13" fillId="0" borderId="0" xfId="12" applyFont="1" applyBorder="1"/>
    <xf numFmtId="0" fontId="52" fillId="0" borderId="0" xfId="0" applyFont="1" applyAlignment="1"/>
    <xf numFmtId="0" fontId="120" fillId="0" borderId="0" xfId="0" applyFont="1" applyAlignment="1"/>
    <xf numFmtId="0" fontId="121" fillId="0" borderId="0" xfId="0" applyFont="1" applyFill="1"/>
    <xf numFmtId="0" fontId="122" fillId="0" borderId="0" xfId="6" applyFont="1" applyFill="1" applyBorder="1" applyAlignment="1">
      <alignment horizontal="left"/>
    </xf>
    <xf numFmtId="0" fontId="123" fillId="0" borderId="0" xfId="0" applyFont="1" applyAlignment="1"/>
    <xf numFmtId="0" fontId="124" fillId="0" borderId="0" xfId="0" applyFont="1" applyFill="1" applyAlignment="1">
      <alignment horizontal="right"/>
    </xf>
    <xf numFmtId="0" fontId="125" fillId="0" borderId="0" xfId="2" applyFont="1" applyFill="1" applyAlignment="1" applyProtection="1"/>
    <xf numFmtId="171" fontId="80" fillId="0" borderId="0" xfId="6" applyNumberFormat="1" applyFont="1" applyFill="1" applyBorder="1" applyAlignment="1">
      <alignment horizontal="left"/>
    </xf>
    <xf numFmtId="0" fontId="13" fillId="4" borderId="0" xfId="12" applyFont="1" applyFill="1" applyAlignment="1">
      <alignment vertical="center"/>
    </xf>
    <xf numFmtId="0" fontId="14" fillId="4" borderId="0" xfId="12" applyFont="1" applyFill="1" applyAlignment="1">
      <alignment vertical="center"/>
    </xf>
    <xf numFmtId="0" fontId="13" fillId="4" borderId="0" xfId="12" applyFont="1" applyFill="1"/>
    <xf numFmtId="0" fontId="17" fillId="4" borderId="0" xfId="12" applyFont="1" applyFill="1" applyAlignment="1">
      <alignment horizontal="center" vertical="center"/>
    </xf>
    <xf numFmtId="0" fontId="10" fillId="4" borderId="0" xfId="12" applyFont="1" applyFill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20" fontId="14" fillId="4" borderId="2" xfId="0" applyNumberFormat="1" applyFont="1" applyFill="1" applyBorder="1" applyAlignment="1">
      <alignment horizontal="center" vertical="center"/>
    </xf>
    <xf numFmtId="166" fontId="70" fillId="4" borderId="2" xfId="0" applyNumberFormat="1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right"/>
    </xf>
    <xf numFmtId="14" fontId="19" fillId="0" borderId="0" xfId="6" applyNumberFormat="1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center"/>
    </xf>
    <xf numFmtId="170" fontId="18" fillId="0" borderId="0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</xf>
    <xf numFmtId="0" fontId="14" fillId="0" borderId="0" xfId="12" applyFont="1"/>
    <xf numFmtId="0" fontId="66" fillId="0" borderId="0" xfId="0" applyFont="1" applyAlignment="1"/>
    <xf numFmtId="0" fontId="110" fillId="0" borderId="0" xfId="2" applyFont="1" applyAlignment="1" applyProtection="1">
      <alignment horizontal="center" vertical="center"/>
    </xf>
    <xf numFmtId="0" fontId="110" fillId="0" borderId="0" xfId="2" applyFont="1" applyFill="1" applyAlignment="1" applyProtection="1">
      <alignment horizontal="center" vertical="center"/>
    </xf>
    <xf numFmtId="0" fontId="42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39" fillId="0" borderId="0" xfId="2" applyFont="1" applyFill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0" fillId="0" borderId="0" xfId="6" applyFont="1" applyFill="1" applyBorder="1" applyAlignment="1">
      <alignment horizontal="left" vertical="center"/>
    </xf>
    <xf numFmtId="0" fontId="94" fillId="0" borderId="0" xfId="6" applyFont="1" applyFill="1" applyBorder="1" applyAlignment="1">
      <alignment horizontal="center" vertical="center"/>
    </xf>
    <xf numFmtId="0" fontId="118" fillId="0" borderId="0" xfId="2" applyFont="1" applyFill="1" applyAlignment="1" applyProtection="1">
      <alignment horizontal="right" vertical="center"/>
    </xf>
    <xf numFmtId="0" fontId="119" fillId="0" borderId="0" xfId="2" applyFont="1" applyFill="1" applyAlignment="1" applyProtection="1">
      <alignment vertical="center"/>
    </xf>
    <xf numFmtId="0" fontId="13" fillId="0" borderId="0" xfId="12" applyFont="1" applyFill="1" applyAlignment="1">
      <alignment horizontal="left" vertical="center"/>
    </xf>
    <xf numFmtId="0" fontId="14" fillId="0" borderId="0" xfId="12" applyFont="1" applyAlignment="1">
      <alignment horizontal="left" vertical="center"/>
    </xf>
    <xf numFmtId="0" fontId="128" fillId="6" borderId="1" xfId="0" applyFont="1" applyFill="1" applyBorder="1" applyAlignment="1">
      <alignment horizontal="center" vertical="center"/>
    </xf>
    <xf numFmtId="20" fontId="128" fillId="6" borderId="1" xfId="0" applyNumberFormat="1" applyFont="1" applyFill="1" applyBorder="1" applyAlignment="1">
      <alignment horizontal="center" vertical="center"/>
    </xf>
    <xf numFmtId="0" fontId="129" fillId="0" borderId="1" xfId="0" applyFont="1" applyBorder="1" applyAlignment="1">
      <alignment vertical="center"/>
    </xf>
    <xf numFmtId="0" fontId="129" fillId="0" borderId="1" xfId="0" applyFont="1" applyBorder="1" applyAlignment="1">
      <alignment horizontal="center" vertical="center"/>
    </xf>
    <xf numFmtId="16" fontId="130" fillId="0" borderId="38" xfId="7" applyNumberFormat="1" applyFont="1" applyBorder="1" applyAlignment="1">
      <alignment horizontal="left"/>
    </xf>
    <xf numFmtId="49" fontId="130" fillId="0" borderId="38" xfId="7" applyNumberFormat="1" applyFont="1" applyBorder="1" applyAlignment="1">
      <alignment horizontal="center"/>
    </xf>
    <xf numFmtId="0" fontId="131" fillId="0" borderId="0" xfId="0" applyFont="1"/>
    <xf numFmtId="0" fontId="11" fillId="0" borderId="1" xfId="0" applyFont="1" applyFill="1" applyBorder="1" applyAlignment="1">
      <alignment horizontal="center" vertical="center"/>
    </xf>
    <xf numFmtId="49" fontId="130" fillId="0" borderId="38" xfId="7" quotePrefix="1" applyNumberFormat="1" applyFont="1" applyBorder="1" applyAlignment="1">
      <alignment horizontal="center"/>
    </xf>
    <xf numFmtId="0" fontId="70" fillId="2" borderId="0" xfId="10" applyFont="1" applyFill="1" applyBorder="1" applyAlignment="1">
      <alignment horizontal="left" vertical="center"/>
    </xf>
    <xf numFmtId="169" fontId="70" fillId="2" borderId="0" xfId="10" applyNumberFormat="1" applyFont="1" applyFill="1" applyBorder="1" applyAlignment="1">
      <alignment horizontal="left" vertical="center"/>
    </xf>
    <xf numFmtId="173" fontId="24" fillId="7" borderId="1" xfId="0" applyNumberFormat="1" applyFont="1" applyFill="1" applyBorder="1" applyAlignment="1" applyProtection="1">
      <alignment horizontal="center"/>
    </xf>
    <xf numFmtId="167" fontId="24" fillId="7" borderId="39" xfId="0" applyNumberFormat="1" applyFont="1" applyFill="1" applyBorder="1" applyAlignment="1" applyProtection="1">
      <alignment horizontal="center"/>
    </xf>
    <xf numFmtId="0" fontId="132" fillId="2" borderId="0" xfId="9" applyFont="1" applyFill="1" applyBorder="1" applyAlignment="1">
      <alignment vertical="center"/>
    </xf>
    <xf numFmtId="171" fontId="19" fillId="0" borderId="0" xfId="6" applyNumberFormat="1" applyFont="1" applyBorder="1" applyAlignment="1">
      <alignment horizontal="right"/>
    </xf>
    <xf numFmtId="166" fontId="70" fillId="2" borderId="12" xfId="0" applyNumberFormat="1" applyFont="1" applyFill="1" applyBorder="1" applyAlignment="1">
      <alignment horizontal="center" vertical="center"/>
    </xf>
    <xf numFmtId="164" fontId="110" fillId="0" borderId="0" xfId="2" applyNumberFormat="1" applyFont="1" applyFill="1" applyAlignment="1" applyProtection="1">
      <alignment horizontal="left"/>
    </xf>
    <xf numFmtId="164" fontId="110" fillId="2" borderId="0" xfId="2" applyNumberFormat="1" applyFont="1" applyFill="1" applyAlignment="1" applyProtection="1">
      <alignment horizontal="left"/>
    </xf>
    <xf numFmtId="2" fontId="32" fillId="0" borderId="0" xfId="0" applyNumberFormat="1" applyFont="1" applyFill="1" applyBorder="1" applyAlignment="1">
      <alignment horizontal="center"/>
    </xf>
    <xf numFmtId="164" fontId="78" fillId="2" borderId="0" xfId="2" applyNumberFormat="1" applyFont="1" applyFill="1" applyAlignment="1" applyProtection="1">
      <alignment horizontal="left" vertical="center"/>
    </xf>
    <xf numFmtId="0" fontId="13" fillId="2" borderId="0" xfId="12" applyFont="1" applyFill="1" applyAlignment="1">
      <alignment horizontal="left" vertical="center"/>
    </xf>
    <xf numFmtId="0" fontId="117" fillId="0" borderId="0" xfId="12" applyFont="1" applyBorder="1" applyAlignment="1">
      <alignment vertical="center"/>
    </xf>
    <xf numFmtId="166" fontId="116" fillId="2" borderId="0" xfId="0" applyNumberFormat="1" applyFont="1" applyFill="1" applyBorder="1" applyAlignment="1">
      <alignment horizontal="center" vertical="center"/>
    </xf>
    <xf numFmtId="0" fontId="114" fillId="0" borderId="0" xfId="12" applyFont="1" applyBorder="1" applyAlignment="1">
      <alignment vertical="center"/>
    </xf>
    <xf numFmtId="0" fontId="18" fillId="0" borderId="0" xfId="12" applyFont="1" applyBorder="1" applyAlignment="1">
      <alignment vertical="center"/>
    </xf>
    <xf numFmtId="166" fontId="35" fillId="2" borderId="0" xfId="0" applyNumberFormat="1" applyFont="1" applyFill="1" applyBorder="1" applyAlignment="1">
      <alignment horizontal="center" vertical="center"/>
    </xf>
    <xf numFmtId="0" fontId="13" fillId="0" borderId="0" xfId="12" applyFont="1" applyBorder="1" applyAlignment="1">
      <alignment vertical="center"/>
    </xf>
    <xf numFmtId="0" fontId="34" fillId="2" borderId="0" xfId="12" applyFont="1" applyFill="1" applyAlignment="1">
      <alignment vertical="center"/>
    </xf>
    <xf numFmtId="0" fontId="12" fillId="2" borderId="0" xfId="12" applyFont="1" applyFill="1" applyAlignment="1">
      <alignment vertical="center"/>
    </xf>
    <xf numFmtId="0" fontId="133" fillId="8" borderId="0" xfId="4" applyFont="1" applyFill="1" applyAlignment="1">
      <alignment horizontal="center" vertical="center"/>
    </xf>
    <xf numFmtId="0" fontId="133" fillId="8" borderId="0" xfId="4" applyFont="1" applyFill="1" applyAlignment="1">
      <alignment vertical="center"/>
    </xf>
    <xf numFmtId="0" fontId="13" fillId="2" borderId="0" xfId="6" applyFont="1" applyFill="1" applyAlignment="1">
      <alignment horizontal="center" vertical="center"/>
    </xf>
    <xf numFmtId="0" fontId="13" fillId="2" borderId="0" xfId="6" applyFont="1" applyFill="1" applyAlignment="1">
      <alignment vertical="center"/>
    </xf>
    <xf numFmtId="0" fontId="13" fillId="2" borderId="0" xfId="12" applyFont="1" applyFill="1" applyAlignment="1">
      <alignment horizontal="center" vertical="center"/>
    </xf>
    <xf numFmtId="0" fontId="135" fillId="5" borderId="0" xfId="12" applyFont="1" applyFill="1" applyAlignment="1">
      <alignment vertical="center"/>
    </xf>
    <xf numFmtId="166" fontId="70" fillId="0" borderId="7" xfId="0" applyNumberFormat="1" applyFont="1" applyFill="1" applyBorder="1" applyAlignment="1">
      <alignment horizontal="center" vertical="center"/>
    </xf>
    <xf numFmtId="166" fontId="70" fillId="2" borderId="40" xfId="0" applyNumberFormat="1" applyFont="1" applyFill="1" applyBorder="1" applyAlignment="1">
      <alignment horizontal="center" vertical="center"/>
    </xf>
    <xf numFmtId="0" fontId="69" fillId="2" borderId="0" xfId="12" applyFont="1" applyFill="1" applyBorder="1" applyAlignment="1">
      <alignment horizontal="center" vertical="center"/>
    </xf>
    <xf numFmtId="0" fontId="138" fillId="0" borderId="0" xfId="0" applyFont="1" applyFill="1" applyBorder="1" applyAlignment="1" applyProtection="1">
      <alignment horizontal="center" vertical="center" wrapText="1"/>
      <protection locked="0" hidden="1"/>
    </xf>
    <xf numFmtId="0" fontId="19" fillId="4" borderId="0" xfId="0" applyFont="1" applyFill="1" applyBorder="1" applyAlignment="1" applyProtection="1">
      <alignment horizontal="left" vertical="center"/>
    </xf>
    <xf numFmtId="169" fontId="19" fillId="4" borderId="0" xfId="0" applyNumberFormat="1" applyFont="1" applyFill="1" applyBorder="1" applyAlignment="1" applyProtection="1">
      <alignment horizontal="center" vertical="center"/>
    </xf>
    <xf numFmtId="166" fontId="70" fillId="4" borderId="0" xfId="0" applyNumberFormat="1" applyFont="1" applyFill="1" applyBorder="1" applyAlignment="1">
      <alignment horizontal="center" vertical="center"/>
    </xf>
    <xf numFmtId="0" fontId="19" fillId="4" borderId="0" xfId="10" applyFont="1" applyFill="1" applyBorder="1" applyAlignment="1">
      <alignment horizontal="left" vertical="center"/>
    </xf>
    <xf numFmtId="169" fontId="19" fillId="4" borderId="0" xfId="10" applyNumberFormat="1" applyFont="1" applyFill="1" applyBorder="1" applyAlignment="1">
      <alignment horizontal="left" vertical="center"/>
    </xf>
    <xf numFmtId="166" fontId="70" fillId="4" borderId="1" xfId="0" applyNumberFormat="1" applyFont="1" applyFill="1" applyBorder="1" applyAlignment="1">
      <alignment horizontal="center" vertical="center"/>
    </xf>
    <xf numFmtId="0" fontId="139" fillId="0" borderId="0" xfId="12" applyFont="1" applyFill="1" applyAlignment="1">
      <alignment vertical="center"/>
    </xf>
    <xf numFmtId="173" fontId="19" fillId="0" borderId="0" xfId="0" applyNumberFormat="1" applyFont="1" applyFill="1" applyBorder="1" applyAlignment="1" applyProtection="1">
      <alignment horizontal="left" vertical="center"/>
    </xf>
    <xf numFmtId="174" fontId="19" fillId="0" borderId="0" xfId="0" applyNumberFormat="1" applyFont="1" applyFill="1" applyBorder="1" applyAlignment="1" applyProtection="1">
      <alignment horizontal="center" vertical="center"/>
    </xf>
    <xf numFmtId="0" fontId="140" fillId="0" borderId="8" xfId="0" applyFont="1" applyFill="1" applyBorder="1" applyAlignment="1" applyProtection="1">
      <alignment horizontal="center" vertical="center"/>
    </xf>
    <xf numFmtId="16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vertical="center"/>
    </xf>
    <xf numFmtId="166" fontId="70" fillId="0" borderId="40" xfId="0" applyNumberFormat="1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166" fontId="70" fillId="0" borderId="12" xfId="0" applyNumberFormat="1" applyFont="1" applyFill="1" applyBorder="1" applyAlignment="1">
      <alignment horizontal="center" vertical="center"/>
    </xf>
    <xf numFmtId="0" fontId="142" fillId="0" borderId="40" xfId="0" applyFont="1" applyBorder="1" applyAlignment="1" applyProtection="1">
      <alignment horizontal="center"/>
      <protection locked="0" hidden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9" fontId="19" fillId="2" borderId="40" xfId="10" applyNumberFormat="1" applyFont="1" applyFill="1" applyBorder="1" applyAlignment="1">
      <alignment horizontal="center" vertical="center"/>
    </xf>
    <xf numFmtId="166" fontId="143" fillId="2" borderId="40" xfId="0" applyNumberFormat="1" applyFont="1" applyFill="1" applyBorder="1" applyAlignment="1">
      <alignment horizontal="center" vertical="center"/>
    </xf>
    <xf numFmtId="0" fontId="17" fillId="2" borderId="0" xfId="12" applyFont="1" applyFill="1"/>
    <xf numFmtId="166" fontId="143" fillId="2" borderId="0" xfId="0" applyNumberFormat="1" applyFont="1" applyFill="1" applyBorder="1" applyAlignment="1">
      <alignment horizontal="center" vertical="center"/>
    </xf>
    <xf numFmtId="0" fontId="65" fillId="5" borderId="0" xfId="12" applyFont="1" applyFill="1" applyBorder="1" applyAlignment="1">
      <alignment horizontal="left" vertical="center"/>
    </xf>
    <xf numFmtId="0" fontId="65" fillId="5" borderId="0" xfId="0" applyFont="1" applyFill="1" applyBorder="1" applyAlignment="1" applyProtection="1">
      <alignment horizontal="center" vertical="center"/>
    </xf>
    <xf numFmtId="166" fontId="143" fillId="5" borderId="0" xfId="0" applyNumberFormat="1" applyFont="1" applyFill="1" applyBorder="1" applyAlignment="1">
      <alignment horizontal="center" vertical="center"/>
    </xf>
    <xf numFmtId="0" fontId="19" fillId="0" borderId="1" xfId="10" applyNumberFormat="1" applyFont="1" applyFill="1" applyBorder="1" applyAlignment="1" applyProtection="1">
      <alignment horizontal="center" vertical="center"/>
    </xf>
    <xf numFmtId="175" fontId="19" fillId="2" borderId="40" xfId="1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70" fillId="4" borderId="40" xfId="0" applyNumberFormat="1" applyFont="1" applyFill="1" applyBorder="1" applyAlignment="1">
      <alignment horizontal="center" vertical="center"/>
    </xf>
    <xf numFmtId="166" fontId="114" fillId="2" borderId="4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140" fillId="0" borderId="0" xfId="0" applyFont="1" applyFill="1" applyBorder="1" applyAlignment="1" applyProtection="1">
      <alignment horizontal="center" vertical="center"/>
    </xf>
    <xf numFmtId="175" fontId="19" fillId="2" borderId="0" xfId="10" applyNumberFormat="1" applyFont="1" applyFill="1" applyBorder="1" applyAlignment="1">
      <alignment horizontal="left" vertical="center"/>
    </xf>
    <xf numFmtId="169" fontId="19" fillId="2" borderId="0" xfId="10" applyNumberFormat="1" applyFont="1" applyFill="1" applyBorder="1" applyAlignment="1">
      <alignment horizontal="center" vertical="center"/>
    </xf>
    <xf numFmtId="169" fontId="19" fillId="0" borderId="40" xfId="10" applyNumberFormat="1" applyFont="1" applyFill="1" applyBorder="1" applyAlignment="1">
      <alignment horizontal="center" vertical="center"/>
    </xf>
    <xf numFmtId="0" fontId="141" fillId="2" borderId="0" xfId="12" applyFont="1" applyFill="1"/>
    <xf numFmtId="169" fontId="19" fillId="4" borderId="40" xfId="0" applyNumberFormat="1" applyFont="1" applyFill="1" applyBorder="1" applyAlignment="1" applyProtection="1">
      <alignment horizontal="center" vertical="center"/>
    </xf>
    <xf numFmtId="166" fontId="114" fillId="0" borderId="12" xfId="0" applyNumberFormat="1" applyFont="1" applyFill="1" applyBorder="1" applyAlignment="1">
      <alignment horizontal="center" vertical="center"/>
    </xf>
    <xf numFmtId="0" fontId="27" fillId="3" borderId="17" xfId="14" applyFont="1" applyFill="1" applyBorder="1" applyAlignment="1" applyProtection="1">
      <alignment horizontal="center" vertical="center"/>
    </xf>
    <xf numFmtId="167" fontId="27" fillId="3" borderId="17" xfId="14" applyNumberFormat="1" applyFont="1" applyFill="1" applyBorder="1" applyAlignment="1" applyProtection="1">
      <alignment horizontal="center" vertical="center"/>
    </xf>
    <xf numFmtId="0" fontId="23" fillId="4" borderId="0" xfId="12" applyFont="1" applyFill="1" applyBorder="1" applyAlignment="1">
      <alignment horizontal="left" vertical="center"/>
    </xf>
    <xf numFmtId="0" fontId="23" fillId="4" borderId="0" xfId="12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6" fillId="4" borderId="0" xfId="12" applyFont="1" applyFill="1" applyBorder="1" applyAlignment="1">
      <alignment horizontal="left" vertical="center"/>
    </xf>
    <xf numFmtId="0" fontId="16" fillId="4" borderId="0" xfId="12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64" fontId="78" fillId="4" borderId="0" xfId="2" applyNumberFormat="1" applyFont="1" applyFill="1" applyAlignment="1" applyProtection="1">
      <alignment horizontal="left"/>
    </xf>
    <xf numFmtId="0" fontId="11" fillId="4" borderId="0" xfId="12" applyFont="1" applyFill="1" applyBorder="1" applyAlignment="1">
      <alignment horizontal="left" vertical="center"/>
    </xf>
    <xf numFmtId="0" fontId="11" fillId="4" borderId="0" xfId="12" applyFont="1" applyFill="1" applyBorder="1" applyAlignment="1">
      <alignment horizontal="center" vertical="center"/>
    </xf>
    <xf numFmtId="0" fontId="19" fillId="4" borderId="0" xfId="6" applyFont="1" applyFill="1" applyBorder="1" applyAlignment="1">
      <alignment horizontal="right"/>
    </xf>
    <xf numFmtId="171" fontId="19" fillId="4" borderId="0" xfId="6" applyNumberFormat="1" applyFont="1" applyFill="1" applyBorder="1" applyAlignment="1">
      <alignment horizontal="right"/>
    </xf>
    <xf numFmtId="0" fontId="52" fillId="4" borderId="0" xfId="0" applyFont="1" applyFill="1" applyAlignment="1">
      <alignment horizontal="left"/>
    </xf>
    <xf numFmtId="0" fontId="14" fillId="4" borderId="0" xfId="12" applyFont="1" applyFill="1"/>
    <xf numFmtId="0" fontId="13" fillId="4" borderId="0" xfId="12" applyFont="1" applyFill="1" applyAlignment="1">
      <alignment horizontal="left"/>
    </xf>
    <xf numFmtId="0" fontId="84" fillId="4" borderId="3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0" fontId="67" fillId="4" borderId="33" xfId="0" applyFont="1" applyFill="1" applyBorder="1" applyAlignment="1">
      <alignment horizontal="center" vertical="center"/>
    </xf>
    <xf numFmtId="0" fontId="67" fillId="4" borderId="29" xfId="0" applyFont="1" applyFill="1" applyBorder="1" applyAlignment="1">
      <alignment horizontal="center" vertical="center"/>
    </xf>
    <xf numFmtId="0" fontId="84" fillId="4" borderId="33" xfId="0" applyFont="1" applyFill="1" applyBorder="1" applyAlignment="1">
      <alignment horizontal="center" vertical="center"/>
    </xf>
    <xf numFmtId="0" fontId="84" fillId="4" borderId="29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 wrapText="1"/>
    </xf>
    <xf numFmtId="0" fontId="84" fillId="4" borderId="24" xfId="0" applyFont="1" applyFill="1" applyBorder="1" applyAlignment="1">
      <alignment horizontal="center" vertical="center"/>
    </xf>
    <xf numFmtId="0" fontId="67" fillId="4" borderId="35" xfId="0" applyFont="1" applyFill="1" applyBorder="1" applyAlignment="1">
      <alignment horizontal="center" vertical="center"/>
    </xf>
    <xf numFmtId="0" fontId="84" fillId="4" borderId="3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27" fillId="4" borderId="40" xfId="14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84" fillId="4" borderId="3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20" fontId="24" fillId="4" borderId="40" xfId="0" quotePrefix="1" applyNumberFormat="1" applyFont="1" applyFill="1" applyBorder="1" applyAlignment="1">
      <alignment horizontal="center" vertical="center"/>
    </xf>
    <xf numFmtId="167" fontId="27" fillId="4" borderId="12" xfId="14" quotePrefix="1" applyNumberFormat="1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20" fontId="14" fillId="4" borderId="40" xfId="0" applyNumberFormat="1" applyFont="1" applyFill="1" applyBorder="1" applyAlignment="1">
      <alignment horizontal="center" vertical="center"/>
    </xf>
    <xf numFmtId="16" fontId="19" fillId="4" borderId="8" xfId="7" applyNumberFormat="1" applyFont="1" applyFill="1" applyBorder="1" applyAlignment="1">
      <alignment horizontal="left" vertical="center"/>
    </xf>
    <xf numFmtId="16" fontId="70" fillId="4" borderId="40" xfId="7" applyNumberFormat="1" applyFont="1" applyFill="1" applyBorder="1" applyAlignment="1">
      <alignment horizontal="center" vertical="center"/>
    </xf>
    <xf numFmtId="166" fontId="13" fillId="4" borderId="40" xfId="0" applyNumberFormat="1" applyFont="1" applyFill="1" applyBorder="1" applyAlignment="1">
      <alignment horizontal="center" vertical="center"/>
    </xf>
    <xf numFmtId="0" fontId="19" fillId="4" borderId="40" xfId="10" applyFont="1" applyFill="1" applyBorder="1" applyAlignment="1">
      <alignment horizontal="left" vertical="center"/>
    </xf>
    <xf numFmtId="169" fontId="19" fillId="4" borderId="40" xfId="10" applyNumberFormat="1" applyFont="1" applyFill="1" applyBorder="1" applyAlignment="1">
      <alignment horizontal="left" vertical="center"/>
    </xf>
    <xf numFmtId="166" fontId="70" fillId="4" borderId="13" xfId="0" applyNumberFormat="1" applyFont="1" applyFill="1" applyBorder="1" applyAlignment="1">
      <alignment horizontal="center" vertical="center"/>
    </xf>
    <xf numFmtId="0" fontId="19" fillId="4" borderId="40" xfId="10" applyFont="1" applyFill="1" applyBorder="1" applyAlignment="1">
      <alignment vertical="center"/>
    </xf>
    <xf numFmtId="16" fontId="19" fillId="4" borderId="11" xfId="7" applyNumberFormat="1" applyFont="1" applyFill="1" applyBorder="1" applyAlignment="1">
      <alignment horizontal="left" vertical="center"/>
    </xf>
    <xf numFmtId="16" fontId="70" fillId="4" borderId="7" xfId="7" applyNumberFormat="1" applyFont="1" applyFill="1" applyBorder="1" applyAlignment="1">
      <alignment horizontal="center" vertical="center"/>
    </xf>
    <xf numFmtId="166" fontId="70" fillId="4" borderId="7" xfId="0" applyNumberFormat="1" applyFont="1" applyFill="1" applyBorder="1" applyAlignment="1">
      <alignment horizontal="center" vertical="center"/>
    </xf>
    <xf numFmtId="166" fontId="13" fillId="4" borderId="7" xfId="0" applyNumberFormat="1" applyFont="1" applyFill="1" applyBorder="1" applyAlignment="1">
      <alignment horizontal="center" vertical="center"/>
    </xf>
    <xf numFmtId="0" fontId="19" fillId="4" borderId="7" xfId="10" applyFont="1" applyFill="1" applyBorder="1" applyAlignment="1">
      <alignment vertical="center"/>
    </xf>
    <xf numFmtId="166" fontId="70" fillId="4" borderId="10" xfId="0" applyNumberFormat="1" applyFont="1" applyFill="1" applyBorder="1" applyAlignment="1">
      <alignment horizontal="center" vertical="center"/>
    </xf>
    <xf numFmtId="0" fontId="34" fillId="4" borderId="0" xfId="12" applyFont="1" applyFill="1"/>
    <xf numFmtId="0" fontId="12" fillId="4" borderId="0" xfId="12" applyFont="1" applyFill="1" applyAlignment="1">
      <alignment horizontal="left"/>
    </xf>
    <xf numFmtId="0" fontId="12" fillId="4" borderId="0" xfId="12" applyFont="1" applyFill="1"/>
    <xf numFmtId="0" fontId="12" fillId="4" borderId="0" xfId="12" applyFont="1" applyFill="1" applyAlignment="1">
      <alignment horizontal="center"/>
    </xf>
    <xf numFmtId="0" fontId="79" fillId="4" borderId="33" xfId="0" applyFont="1" applyFill="1" applyBorder="1" applyAlignment="1">
      <alignment horizontal="center" vertical="center"/>
    </xf>
    <xf numFmtId="0" fontId="79" fillId="4" borderId="29" xfId="0" applyFont="1" applyFill="1" applyBorder="1" applyAlignment="1">
      <alignment horizontal="center" vertical="center"/>
    </xf>
    <xf numFmtId="0" fontId="85" fillId="4" borderId="33" xfId="0" applyFont="1" applyFill="1" applyBorder="1" applyAlignment="1">
      <alignment horizontal="center" vertical="center"/>
    </xf>
    <xf numFmtId="0" fontId="85" fillId="4" borderId="29" xfId="0" applyFont="1" applyFill="1" applyBorder="1" applyAlignment="1">
      <alignment horizontal="center" vertical="center"/>
    </xf>
    <xf numFmtId="0" fontId="67" fillId="4" borderId="27" xfId="0" applyFont="1" applyFill="1" applyBorder="1" applyAlignment="1">
      <alignment horizontal="center" vertical="center" wrapText="1"/>
    </xf>
    <xf numFmtId="0" fontId="67" fillId="4" borderId="37" xfId="0" applyFont="1" applyFill="1" applyBorder="1" applyAlignment="1">
      <alignment horizontal="right" vertical="center"/>
    </xf>
    <xf numFmtId="0" fontId="67" fillId="4" borderId="35" xfId="0" applyFont="1" applyFill="1" applyBorder="1" applyAlignment="1">
      <alignment horizontal="right" vertical="center"/>
    </xf>
    <xf numFmtId="0" fontId="67" fillId="4" borderId="28" xfId="0" applyFont="1" applyFill="1" applyBorder="1" applyAlignment="1">
      <alignment horizontal="center" vertical="center" wrapText="1"/>
    </xf>
    <xf numFmtId="167" fontId="27" fillId="4" borderId="12" xfId="14" applyNumberFormat="1" applyFont="1" applyFill="1" applyBorder="1" applyAlignment="1" applyProtection="1">
      <alignment horizontal="center" vertical="center"/>
    </xf>
    <xf numFmtId="0" fontId="67" fillId="4" borderId="1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 applyProtection="1">
      <alignment horizontal="left" vertical="center"/>
    </xf>
    <xf numFmtId="176" fontId="19" fillId="4" borderId="40" xfId="10" applyNumberFormat="1" applyFont="1" applyFill="1" applyBorder="1" applyAlignment="1">
      <alignment horizontal="left" vertical="center"/>
    </xf>
    <xf numFmtId="169" fontId="19" fillId="4" borderId="40" xfId="1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 applyProtection="1">
      <alignment horizontal="left" vertical="center"/>
    </xf>
    <xf numFmtId="172" fontId="19" fillId="4" borderId="34" xfId="0" applyNumberFormat="1" applyFont="1" applyFill="1" applyBorder="1" applyAlignment="1" applyProtection="1">
      <alignment horizontal="center" vertical="center"/>
    </xf>
    <xf numFmtId="176" fontId="19" fillId="4" borderId="7" xfId="10" applyNumberFormat="1" applyFont="1" applyFill="1" applyBorder="1" applyAlignment="1">
      <alignment horizontal="left" vertical="center"/>
    </xf>
    <xf numFmtId="169" fontId="19" fillId="4" borderId="7" xfId="1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 applyProtection="1">
      <alignment horizontal="center" vertical="center"/>
    </xf>
    <xf numFmtId="0" fontId="19" fillId="4" borderId="0" xfId="10" applyFont="1" applyFill="1" applyBorder="1" applyAlignment="1">
      <alignment vertical="center"/>
    </xf>
    <xf numFmtId="0" fontId="22" fillId="4" borderId="0" xfId="12" applyFont="1" applyFill="1" applyAlignment="1">
      <alignment horizontal="left" vertical="center"/>
    </xf>
    <xf numFmtId="165" fontId="22" fillId="4" borderId="0" xfId="0" applyNumberFormat="1" applyFont="1" applyFill="1" applyBorder="1" applyAlignment="1">
      <alignment horizontal="left"/>
    </xf>
    <xf numFmtId="166" fontId="3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 applyAlignment="1">
      <alignment horizontal="center"/>
    </xf>
    <xf numFmtId="166" fontId="35" fillId="4" borderId="0" xfId="0" applyNumberFormat="1" applyFont="1" applyFill="1" applyBorder="1" applyAlignment="1">
      <alignment horizontal="center"/>
    </xf>
    <xf numFmtId="0" fontId="18" fillId="4" borderId="0" xfId="12" applyFont="1" applyFill="1"/>
    <xf numFmtId="0" fontId="44" fillId="4" borderId="0" xfId="9" applyFont="1" applyFill="1" applyBorder="1" applyAlignment="1">
      <alignment vertical="center"/>
    </xf>
    <xf numFmtId="176" fontId="19" fillId="4" borderId="0" xfId="10" applyNumberFormat="1" applyFont="1" applyFill="1" applyBorder="1" applyAlignment="1">
      <alignment horizontal="left" vertical="center"/>
    </xf>
    <xf numFmtId="169" fontId="19" fillId="4" borderId="0" xfId="10" applyNumberFormat="1" applyFont="1" applyFill="1" applyBorder="1" applyAlignment="1">
      <alignment horizontal="center" vertical="center"/>
    </xf>
    <xf numFmtId="43" fontId="7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center" vertical="center"/>
    </xf>
    <xf numFmtId="0" fontId="39" fillId="4" borderId="0" xfId="12" applyFont="1" applyFill="1" applyAlignment="1">
      <alignment vertical="center"/>
    </xf>
    <xf numFmtId="0" fontId="20" fillId="4" borderId="0" xfId="12" applyFont="1" applyFill="1" applyAlignment="1">
      <alignment horizontal="left" vertical="center"/>
    </xf>
    <xf numFmtId="0" fontId="20" fillId="4" borderId="0" xfId="12" applyFont="1" applyFill="1" applyAlignment="1">
      <alignment vertical="center"/>
    </xf>
    <xf numFmtId="0" fontId="13" fillId="4" borderId="0" xfId="11" applyFont="1" applyFill="1" applyAlignment="1">
      <alignment vertical="center"/>
    </xf>
    <xf numFmtId="0" fontId="13" fillId="4" borderId="0" xfId="11" applyFont="1" applyFill="1" applyAlignment="1">
      <alignment horizontal="center" vertical="center"/>
    </xf>
    <xf numFmtId="0" fontId="31" fillId="4" borderId="0" xfId="12" applyFont="1" applyFill="1" applyAlignment="1">
      <alignment vertical="center"/>
    </xf>
    <xf numFmtId="0" fontId="19" fillId="4" borderId="0" xfId="6" applyFont="1" applyFill="1" applyAlignment="1">
      <alignment vertical="center"/>
    </xf>
    <xf numFmtId="0" fontId="13" fillId="4" borderId="0" xfId="6" applyFont="1" applyFill="1" applyAlignment="1">
      <alignment horizontal="center"/>
    </xf>
    <xf numFmtId="16" fontId="11" fillId="4" borderId="0" xfId="12" applyNumberFormat="1" applyFont="1" applyFill="1" applyBorder="1" applyAlignment="1">
      <alignment horizontal="center" vertical="center"/>
    </xf>
    <xf numFmtId="0" fontId="65" fillId="4" borderId="0" xfId="6" applyFont="1" applyFill="1" applyAlignment="1">
      <alignment vertical="center"/>
    </xf>
    <xf numFmtId="0" fontId="19" fillId="4" borderId="0" xfId="6" applyFont="1" applyFill="1" applyAlignment="1">
      <alignment horizontal="left" vertical="center"/>
    </xf>
    <xf numFmtId="0" fontId="13" fillId="4" borderId="0" xfId="6" applyFont="1" applyFill="1"/>
    <xf numFmtId="0" fontId="22" fillId="4" borderId="0" xfId="6" applyFont="1" applyFill="1" applyAlignment="1">
      <alignment vertical="center"/>
    </xf>
    <xf numFmtId="16" fontId="27" fillId="4" borderId="0" xfId="12" quotePrefix="1" applyNumberFormat="1" applyFont="1" applyFill="1" applyBorder="1" applyAlignment="1">
      <alignment horizontal="center" vertical="center"/>
    </xf>
    <xf numFmtId="0" fontId="22" fillId="4" borderId="0" xfId="6" applyFont="1" applyFill="1" applyAlignment="1">
      <alignment horizontal="left" vertical="center"/>
    </xf>
    <xf numFmtId="0" fontId="13" fillId="4" borderId="0" xfId="12" applyFont="1" applyFill="1" applyAlignment="1">
      <alignment horizontal="center"/>
    </xf>
    <xf numFmtId="166" fontId="19" fillId="4" borderId="40" xfId="0" applyNumberFormat="1" applyFont="1" applyFill="1" applyBorder="1" applyAlignment="1">
      <alignment horizontal="center" vertical="center"/>
    </xf>
    <xf numFmtId="0" fontId="14" fillId="4" borderId="0" xfId="12" applyFont="1" applyFill="1" applyAlignment="1">
      <alignment horizontal="left"/>
    </xf>
    <xf numFmtId="0" fontId="27" fillId="30" borderId="40" xfId="0" applyFont="1" applyFill="1" applyBorder="1" applyAlignment="1">
      <alignment horizontal="center" vertical="center"/>
    </xf>
    <xf numFmtId="0" fontId="11" fillId="30" borderId="40" xfId="0" applyFont="1" applyFill="1" applyBorder="1" applyAlignment="1">
      <alignment horizontal="center" vertical="center"/>
    </xf>
    <xf numFmtId="0" fontId="27" fillId="30" borderId="40" xfId="14" applyFont="1" applyFill="1" applyBorder="1" applyAlignment="1" applyProtection="1">
      <alignment horizontal="center" vertical="center"/>
    </xf>
    <xf numFmtId="0" fontId="24" fillId="30" borderId="40" xfId="0" applyFont="1" applyFill="1" applyBorder="1" applyAlignment="1">
      <alignment horizontal="center" vertical="center"/>
    </xf>
    <xf numFmtId="166" fontId="19" fillId="4" borderId="19" xfId="0" applyNumberFormat="1" applyFont="1" applyFill="1" applyBorder="1" applyAlignment="1">
      <alignment horizontal="center" vertical="center"/>
    </xf>
    <xf numFmtId="0" fontId="11" fillId="30" borderId="57" xfId="0" applyFont="1" applyFill="1" applyBorder="1" applyAlignment="1">
      <alignment horizontal="center" vertical="center"/>
    </xf>
    <xf numFmtId="0" fontId="27" fillId="30" borderId="39" xfId="14" applyFont="1" applyFill="1" applyBorder="1" applyAlignment="1" applyProtection="1">
      <alignment horizontal="center" vertical="center"/>
    </xf>
    <xf numFmtId="0" fontId="24" fillId="30" borderId="39" xfId="0" applyFont="1" applyFill="1" applyBorder="1" applyAlignment="1">
      <alignment horizontal="center" vertical="center"/>
    </xf>
    <xf numFmtId="0" fontId="14" fillId="30" borderId="39" xfId="0" applyFont="1" applyFill="1" applyBorder="1" applyAlignment="1">
      <alignment horizontal="center" vertical="center"/>
    </xf>
    <xf numFmtId="0" fontId="14" fillId="30" borderId="60" xfId="0" applyFont="1" applyFill="1" applyBorder="1" applyAlignment="1">
      <alignment horizontal="center" vertical="center"/>
    </xf>
    <xf numFmtId="166" fontId="19" fillId="4" borderId="57" xfId="0" applyNumberFormat="1" applyFont="1" applyFill="1" applyBorder="1" applyAlignment="1">
      <alignment horizontal="center" vertical="center"/>
    </xf>
    <xf numFmtId="0" fontId="19" fillId="0" borderId="61" xfId="0" applyFont="1" applyFill="1" applyBorder="1" applyAlignment="1" applyProtection="1">
      <alignment horizontal="left" vertical="center"/>
    </xf>
    <xf numFmtId="169" fontId="19" fillId="0" borderId="39" xfId="0" applyNumberFormat="1" applyFont="1" applyFill="1" applyBorder="1" applyAlignment="1" applyProtection="1">
      <alignment horizontal="center" vertical="center"/>
    </xf>
    <xf numFmtId="166" fontId="70" fillId="4" borderId="39" xfId="0" applyNumberFormat="1" applyFont="1" applyFill="1" applyBorder="1" applyAlignment="1">
      <alignment horizontal="center" vertical="center"/>
    </xf>
    <xf numFmtId="176" fontId="19" fillId="4" borderId="39" xfId="10" applyNumberFormat="1" applyFont="1" applyFill="1" applyBorder="1" applyAlignment="1">
      <alignment horizontal="left" vertical="center"/>
    </xf>
    <xf numFmtId="169" fontId="19" fillId="4" borderId="39" xfId="10" applyNumberFormat="1" applyFont="1" applyFill="1" applyBorder="1" applyAlignment="1">
      <alignment horizontal="center" vertical="center"/>
    </xf>
    <xf numFmtId="0" fontId="27" fillId="30" borderId="2" xfId="0" applyFont="1" applyFill="1" applyBorder="1" applyAlignment="1">
      <alignment horizontal="center" vertical="center"/>
    </xf>
    <xf numFmtId="0" fontId="24" fillId="30" borderId="2" xfId="0" applyFont="1" applyFill="1" applyBorder="1" applyAlignment="1">
      <alignment horizontal="center" vertical="center"/>
    </xf>
    <xf numFmtId="0" fontId="27" fillId="5" borderId="1" xfId="14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167" fontId="27" fillId="5" borderId="1" xfId="14" applyNumberFormat="1" applyFont="1" applyFill="1" applyBorder="1" applyAlignment="1" applyProtection="1">
      <alignment horizontal="center" vertical="center"/>
    </xf>
    <xf numFmtId="0" fontId="67" fillId="3" borderId="25" xfId="0" applyFont="1" applyFill="1" applyBorder="1" applyAlignment="1">
      <alignment horizontal="center" vertical="center"/>
    </xf>
    <xf numFmtId="0" fontId="67" fillId="3" borderId="40" xfId="0" applyFont="1" applyFill="1" applyBorder="1" applyAlignment="1">
      <alignment horizontal="left" vertical="center"/>
    </xf>
    <xf numFmtId="176" fontId="19" fillId="4" borderId="40" xfId="10" applyNumberFormat="1" applyFont="1" applyFill="1" applyBorder="1" applyAlignment="1" applyProtection="1">
      <alignment horizontal="left" vertical="center"/>
    </xf>
    <xf numFmtId="169" fontId="19" fillId="4" borderId="40" xfId="10" applyNumberFormat="1" applyFont="1" applyFill="1" applyBorder="1" applyAlignment="1" applyProtection="1">
      <alignment horizontal="center" vertical="center"/>
    </xf>
    <xf numFmtId="0" fontId="79" fillId="3" borderId="40" xfId="0" applyFont="1" applyFill="1" applyBorder="1" applyAlignment="1">
      <alignment horizontal="center" vertical="center"/>
    </xf>
    <xf numFmtId="0" fontId="79" fillId="3" borderId="33" xfId="0" applyFont="1" applyFill="1" applyBorder="1" applyAlignment="1">
      <alignment horizontal="right" vertical="center"/>
    </xf>
    <xf numFmtId="0" fontId="79" fillId="3" borderId="29" xfId="0" applyFont="1" applyFill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169" fontId="19" fillId="0" borderId="40" xfId="0" applyNumberFormat="1" applyFont="1" applyBorder="1" applyAlignment="1">
      <alignment horizontal="center" vertical="center"/>
    </xf>
    <xf numFmtId="166" fontId="70" fillId="0" borderId="40" xfId="0" applyNumberFormat="1" applyFont="1" applyBorder="1" applyAlignment="1">
      <alignment horizontal="center" vertical="center"/>
    </xf>
    <xf numFmtId="173" fontId="19" fillId="0" borderId="8" xfId="0" applyNumberFormat="1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40" fillId="0" borderId="8" xfId="0" applyFont="1" applyBorder="1" applyAlignment="1">
      <alignment horizontal="center" vertical="center"/>
    </xf>
    <xf numFmtId="177" fontId="19" fillId="0" borderId="40" xfId="0" applyNumberFormat="1" applyFont="1" applyBorder="1" applyAlignment="1">
      <alignment horizontal="center" vertical="center"/>
    </xf>
    <xf numFmtId="0" fontId="13" fillId="0" borderId="0" xfId="12" applyAlignment="1">
      <alignment vertical="center"/>
    </xf>
    <xf numFmtId="0" fontId="115" fillId="0" borderId="0" xfId="10" applyFont="1" applyFill="1" applyBorder="1" applyAlignment="1">
      <alignment horizontal="left" vertical="center"/>
    </xf>
    <xf numFmtId="169" fontId="115" fillId="0" borderId="0" xfId="10" applyNumberFormat="1" applyFont="1" applyFill="1" applyBorder="1" applyAlignment="1">
      <alignment horizontal="center" vertical="center"/>
    </xf>
    <xf numFmtId="166" fontId="114" fillId="0" borderId="0" xfId="0" applyNumberFormat="1" applyFont="1" applyFill="1" applyBorder="1" applyAlignment="1">
      <alignment horizontal="center" vertical="center"/>
    </xf>
    <xf numFmtId="0" fontId="115" fillId="0" borderId="7" xfId="10" applyFont="1" applyBorder="1" applyAlignment="1">
      <alignment horizontal="left" vertical="center"/>
    </xf>
    <xf numFmtId="169" fontId="115" fillId="0" borderId="7" xfId="10" applyNumberFormat="1" applyFont="1" applyBorder="1" applyAlignment="1">
      <alignment horizontal="center" vertical="center"/>
    </xf>
    <xf numFmtId="0" fontId="19" fillId="0" borderId="7" xfId="10" applyFont="1" applyBorder="1" applyAlignment="1">
      <alignment horizontal="left" vertical="center"/>
    </xf>
    <xf numFmtId="169" fontId="19" fillId="0" borderId="7" xfId="10" applyNumberFormat="1" applyFont="1" applyBorder="1" applyAlignment="1">
      <alignment horizontal="center" vertical="center"/>
    </xf>
    <xf numFmtId="176" fontId="19" fillId="4" borderId="40" xfId="10" applyNumberFormat="1" applyFont="1" applyFill="1" applyBorder="1" applyAlignment="1" applyProtection="1">
      <alignment horizontal="left" vertical="center" wrapText="1"/>
    </xf>
    <xf numFmtId="166" fontId="114" fillId="0" borderId="7" xfId="0" applyNumberFormat="1" applyFont="1" applyFill="1" applyBorder="1" applyAlignment="1">
      <alignment horizontal="center" vertical="center"/>
    </xf>
    <xf numFmtId="169" fontId="19" fillId="0" borderId="7" xfId="10" applyNumberFormat="1" applyFont="1" applyBorder="1" applyAlignment="1">
      <alignment horizontal="center" wrapText="1"/>
    </xf>
    <xf numFmtId="16" fontId="130" fillId="0" borderId="38" xfId="7" applyNumberFormat="1" applyFont="1" applyFill="1" applyBorder="1" applyAlignment="1">
      <alignment horizontal="left"/>
    </xf>
    <xf numFmtId="172" fontId="130" fillId="0" borderId="38" xfId="7" applyNumberFormat="1" applyFont="1" applyFill="1" applyBorder="1" applyAlignment="1">
      <alignment horizontal="center"/>
    </xf>
    <xf numFmtId="16" fontId="130" fillId="0" borderId="38" xfId="7" applyNumberFormat="1" applyFont="1" applyFill="1" applyBorder="1" applyAlignment="1">
      <alignment horizontal="center"/>
    </xf>
    <xf numFmtId="0" fontId="140" fillId="0" borderId="40" xfId="0" applyFont="1" applyBorder="1" applyAlignment="1">
      <alignment horizontal="left" vertical="center"/>
    </xf>
    <xf numFmtId="0" fontId="84" fillId="30" borderId="29" xfId="0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16" fillId="2" borderId="0" xfId="12" applyFont="1" applyFill="1" applyBorder="1" applyAlignment="1">
      <alignment horizontal="center" vertical="center"/>
    </xf>
    <xf numFmtId="0" fontId="67" fillId="30" borderId="33" xfId="0" applyFont="1" applyFill="1" applyBorder="1" applyAlignment="1">
      <alignment horizontal="center" vertical="center"/>
    </xf>
    <xf numFmtId="0" fontId="67" fillId="30" borderId="29" xfId="0" applyFont="1" applyFill="1" applyBorder="1" applyAlignment="1">
      <alignment horizontal="center" vertical="center"/>
    </xf>
    <xf numFmtId="171" fontId="19" fillId="0" borderId="0" xfId="6" quotePrefix="1" applyNumberFormat="1" applyFont="1" applyBorder="1" applyAlignment="1">
      <alignment horizontal="right"/>
    </xf>
    <xf numFmtId="177" fontId="19" fillId="0" borderId="40" xfId="0" applyNumberFormat="1" applyFont="1" applyBorder="1" applyAlignment="1">
      <alignment horizontal="center" vertical="center" wrapText="1"/>
    </xf>
    <xf numFmtId="169" fontId="19" fillId="0" borderId="7" xfId="1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7" xfId="10" applyFont="1" applyBorder="1" applyAlignment="1">
      <alignment horizontal="left" vertical="center" wrapText="1"/>
    </xf>
    <xf numFmtId="175" fontId="19" fillId="2" borderId="1" xfId="10" applyNumberFormat="1" applyFont="1" applyFill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166" fontId="70" fillId="4" borderId="12" xfId="0" applyNumberFormat="1" applyFont="1" applyFill="1" applyBorder="1" applyAlignment="1">
      <alignment horizontal="center" vertical="center"/>
    </xf>
    <xf numFmtId="166" fontId="19" fillId="4" borderId="12" xfId="0" applyNumberFormat="1" applyFont="1" applyFill="1" applyBorder="1" applyAlignment="1">
      <alignment horizontal="center" vertical="center"/>
    </xf>
    <xf numFmtId="176" fontId="19" fillId="4" borderId="12" xfId="10" applyNumberFormat="1" applyFont="1" applyFill="1" applyBorder="1" applyAlignment="1" applyProtection="1">
      <alignment horizontal="left" vertical="center"/>
    </xf>
    <xf numFmtId="169" fontId="19" fillId="4" borderId="12" xfId="10" applyNumberFormat="1" applyFont="1" applyFill="1" applyBorder="1" applyAlignment="1" applyProtection="1">
      <alignment horizontal="center" vertical="center"/>
    </xf>
    <xf numFmtId="0" fontId="19" fillId="0" borderId="40" xfId="12" applyFont="1" applyBorder="1" applyAlignment="1">
      <alignment horizontal="left" vertical="center"/>
    </xf>
    <xf numFmtId="177" fontId="19" fillId="0" borderId="40" xfId="12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40" xfId="0" applyNumberFormat="1" applyFont="1" applyBorder="1" applyAlignment="1">
      <alignment horizontal="left" vertical="center"/>
    </xf>
    <xf numFmtId="0" fontId="70" fillId="0" borderId="0" xfId="0" applyFont="1" applyAlignment="1">
      <alignment horizontal="left"/>
    </xf>
    <xf numFmtId="0" fontId="19" fillId="0" borderId="40" xfId="0" applyFont="1" applyBorder="1" applyAlignment="1">
      <alignment horizontal="left"/>
    </xf>
    <xf numFmtId="0" fontId="115" fillId="0" borderId="7" xfId="1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1" fontId="19" fillId="0" borderId="0" xfId="6" applyNumberFormat="1" applyFont="1" applyBorder="1" applyAlignment="1">
      <alignment horizontal="right"/>
    </xf>
    <xf numFmtId="0" fontId="82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102" fillId="0" borderId="22" xfId="6" applyFont="1" applyFill="1" applyBorder="1" applyAlignment="1">
      <alignment horizontal="center" vertical="center"/>
    </xf>
    <xf numFmtId="0" fontId="86" fillId="0" borderId="3" xfId="0" applyFont="1" applyFill="1" applyBorder="1" applyAlignment="1">
      <alignment horizontal="center"/>
    </xf>
    <xf numFmtId="0" fontId="86" fillId="0" borderId="23" xfId="0" applyFont="1" applyFill="1" applyBorder="1" applyAlignment="1">
      <alignment horizontal="center"/>
    </xf>
    <xf numFmtId="0" fontId="103" fillId="0" borderId="4" xfId="9" applyFont="1" applyFill="1" applyBorder="1" applyAlignment="1">
      <alignment horizontal="center" vertical="center"/>
    </xf>
    <xf numFmtId="0" fontId="104" fillId="0" borderId="5" xfId="0" applyFont="1" applyFill="1" applyBorder="1" applyAlignment="1">
      <alignment horizontal="center"/>
    </xf>
    <xf numFmtId="0" fontId="104" fillId="0" borderId="6" xfId="0" applyFont="1" applyFill="1" applyBorder="1" applyAlignment="1">
      <alignment horizontal="center"/>
    </xf>
    <xf numFmtId="0" fontId="108" fillId="0" borderId="20" xfId="9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/>
    </xf>
    <xf numFmtId="0" fontId="109" fillId="0" borderId="21" xfId="0" applyFont="1" applyFill="1" applyBorder="1" applyAlignment="1">
      <alignment horizontal="center"/>
    </xf>
    <xf numFmtId="0" fontId="102" fillId="0" borderId="20" xfId="6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center"/>
    </xf>
    <xf numFmtId="0" fontId="107" fillId="0" borderId="20" xfId="6" applyFont="1" applyFill="1" applyBorder="1" applyAlignment="1">
      <alignment horizontal="center" vertical="center"/>
    </xf>
    <xf numFmtId="0" fontId="107" fillId="0" borderId="0" xfId="6" applyFont="1" applyFill="1" applyBorder="1" applyAlignment="1">
      <alignment horizontal="center" vertical="center"/>
    </xf>
    <xf numFmtId="0" fontId="107" fillId="0" borderId="21" xfId="6" applyFont="1" applyFill="1" applyBorder="1" applyAlignment="1">
      <alignment horizontal="center" vertical="center"/>
    </xf>
    <xf numFmtId="0" fontId="49" fillId="0" borderId="22" xfId="6" applyFont="1" applyFill="1" applyBorder="1" applyAlignment="1">
      <alignment horizontal="center"/>
    </xf>
    <xf numFmtId="0" fontId="49" fillId="0" borderId="3" xfId="6" applyFont="1" applyFill="1" applyBorder="1" applyAlignment="1">
      <alignment horizontal="center"/>
    </xf>
    <xf numFmtId="0" fontId="49" fillId="0" borderId="23" xfId="6" applyFont="1" applyFill="1" applyBorder="1" applyAlignment="1">
      <alignment horizontal="center"/>
    </xf>
    <xf numFmtId="0" fontId="105" fillId="0" borderId="0" xfId="9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/>
    </xf>
    <xf numFmtId="0" fontId="100" fillId="0" borderId="0" xfId="1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1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0" fillId="2" borderId="0" xfId="12" applyFont="1" applyFill="1" applyAlignment="1">
      <alignment horizontal="center" vertical="center"/>
    </xf>
    <xf numFmtId="0" fontId="66" fillId="0" borderId="0" xfId="0" applyFont="1" applyAlignment="1"/>
    <xf numFmtId="0" fontId="67" fillId="3" borderId="24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0" fontId="68" fillId="3" borderId="26" xfId="0" applyFont="1" applyFill="1" applyBorder="1" applyAlignment="1">
      <alignment horizontal="center" vertical="center"/>
    </xf>
    <xf numFmtId="0" fontId="68" fillId="3" borderId="8" xfId="0" applyFont="1" applyFill="1" applyBorder="1" applyAlignment="1">
      <alignment horizontal="center" vertical="center"/>
    </xf>
    <xf numFmtId="0" fontId="68" fillId="3" borderId="24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 wrapText="1"/>
    </xf>
    <xf numFmtId="171" fontId="19" fillId="0" borderId="0" xfId="6" applyNumberFormat="1" applyFont="1" applyBorder="1" applyAlignment="1">
      <alignment horizontal="center"/>
    </xf>
    <xf numFmtId="0" fontId="71" fillId="2" borderId="0" xfId="12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7" fillId="2" borderId="13" xfId="0" applyFont="1" applyFill="1" applyBorder="1" applyAlignment="1">
      <alignment horizontal="center" vertical="center"/>
    </xf>
    <xf numFmtId="0" fontId="67" fillId="2" borderId="17" xfId="0" applyFont="1" applyFill="1" applyBorder="1" applyAlignment="1">
      <alignment horizontal="center" vertical="center"/>
    </xf>
    <xf numFmtId="0" fontId="84" fillId="2" borderId="1" xfId="0" applyFont="1" applyFill="1" applyBorder="1" applyAlignment="1">
      <alignment horizontal="center" vertical="center"/>
    </xf>
    <xf numFmtId="0" fontId="84" fillId="2" borderId="12" xfId="0" applyFont="1" applyFill="1" applyBorder="1" applyAlignment="1">
      <alignment horizontal="center" vertical="center"/>
    </xf>
    <xf numFmtId="0" fontId="84" fillId="2" borderId="12" xfId="0" applyFont="1" applyFill="1" applyBorder="1" applyAlignment="1">
      <alignment horizontal="center" vertical="center" wrapText="1"/>
    </xf>
    <xf numFmtId="0" fontId="84" fillId="2" borderId="28" xfId="0" applyFont="1" applyFill="1" applyBorder="1" applyAlignment="1">
      <alignment horizontal="center" vertical="center" wrapText="1"/>
    </xf>
    <xf numFmtId="0" fontId="79" fillId="2" borderId="1" xfId="0" applyFont="1" applyFill="1" applyBorder="1" applyAlignment="1">
      <alignment horizontal="center" vertical="center"/>
    </xf>
    <xf numFmtId="0" fontId="85" fillId="2" borderId="1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9" fillId="3" borderId="27" xfId="0" applyFont="1" applyFill="1" applyBorder="1" applyAlignment="1">
      <alignment horizontal="center" vertical="center"/>
    </xf>
    <xf numFmtId="0" fontId="67" fillId="3" borderId="27" xfId="0" applyFont="1" applyFill="1" applyBorder="1" applyAlignment="1">
      <alignment horizontal="center" vertical="center"/>
    </xf>
    <xf numFmtId="0" fontId="67" fillId="3" borderId="62" xfId="0" applyFont="1" applyFill="1" applyBorder="1" applyAlignment="1">
      <alignment horizontal="center" vertical="center"/>
    </xf>
    <xf numFmtId="0" fontId="16" fillId="2" borderId="0" xfId="12" applyFont="1" applyFill="1" applyBorder="1" applyAlignment="1">
      <alignment horizontal="center" vertical="center"/>
    </xf>
    <xf numFmtId="0" fontId="84" fillId="3" borderId="30" xfId="0" applyFont="1" applyFill="1" applyBorder="1" applyAlignment="1">
      <alignment horizontal="center" vertical="center"/>
    </xf>
    <xf numFmtId="0" fontId="84" fillId="3" borderId="31" xfId="0" applyFont="1" applyFill="1" applyBorder="1" applyAlignment="1">
      <alignment horizontal="center" vertical="center"/>
    </xf>
    <xf numFmtId="0" fontId="84" fillId="3" borderId="32" xfId="0" applyFont="1" applyFill="1" applyBorder="1" applyAlignment="1">
      <alignment horizontal="center" vertical="center"/>
    </xf>
    <xf numFmtId="0" fontId="112" fillId="3" borderId="33" xfId="0" applyFont="1" applyFill="1" applyBorder="1" applyAlignment="1">
      <alignment horizontal="center" vertical="center"/>
    </xf>
    <xf numFmtId="0" fontId="112" fillId="3" borderId="29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12" fillId="3" borderId="41" xfId="0" applyFont="1" applyFill="1" applyBorder="1" applyAlignment="1">
      <alignment horizontal="center" vertical="center"/>
    </xf>
    <xf numFmtId="0" fontId="112" fillId="3" borderId="42" xfId="0" applyFont="1" applyFill="1" applyBorder="1" applyAlignment="1">
      <alignment horizontal="center" vertical="center"/>
    </xf>
    <xf numFmtId="0" fontId="67" fillId="3" borderId="27" xfId="0" applyFont="1" applyFill="1" applyBorder="1" applyAlignment="1">
      <alignment horizontal="center" vertical="center" wrapText="1"/>
    </xf>
    <xf numFmtId="0" fontId="67" fillId="3" borderId="28" xfId="0" applyFont="1" applyFill="1" applyBorder="1" applyAlignment="1">
      <alignment horizontal="center" vertical="center" wrapText="1"/>
    </xf>
    <xf numFmtId="0" fontId="67" fillId="3" borderId="19" xfId="0" applyFont="1" applyFill="1" applyBorder="1" applyAlignment="1">
      <alignment horizontal="center" vertical="center" wrapText="1"/>
    </xf>
    <xf numFmtId="0" fontId="84" fillId="3" borderId="41" xfId="0" applyFont="1" applyFill="1" applyBorder="1" applyAlignment="1">
      <alignment horizontal="center" vertical="center"/>
    </xf>
    <xf numFmtId="0" fontId="84" fillId="3" borderId="42" xfId="0" applyFont="1" applyFill="1" applyBorder="1" applyAlignment="1">
      <alignment horizontal="center" vertical="center"/>
    </xf>
    <xf numFmtId="0" fontId="84" fillId="3" borderId="33" xfId="0" applyFont="1" applyFill="1" applyBorder="1" applyAlignment="1">
      <alignment horizontal="center" vertical="center"/>
    </xf>
    <xf numFmtId="0" fontId="84" fillId="3" borderId="29" xfId="0" applyFont="1" applyFill="1" applyBorder="1" applyAlignment="1">
      <alignment horizontal="center" vertical="center"/>
    </xf>
    <xf numFmtId="0" fontId="127" fillId="6" borderId="13" xfId="0" applyFont="1" applyFill="1" applyBorder="1" applyAlignment="1">
      <alignment horizontal="center" vertical="center"/>
    </xf>
    <xf numFmtId="0" fontId="127" fillId="6" borderId="17" xfId="0" applyFont="1" applyFill="1" applyBorder="1" applyAlignment="1">
      <alignment horizontal="center" vertical="center"/>
    </xf>
    <xf numFmtId="0" fontId="80" fillId="0" borderId="0" xfId="12" applyFont="1" applyBorder="1" applyAlignment="1">
      <alignment horizontal="center" vertical="center"/>
    </xf>
    <xf numFmtId="0" fontId="67" fillId="3" borderId="24" xfId="0" applyFont="1" applyFill="1" applyBorder="1" applyAlignment="1">
      <alignment horizontal="center" vertical="center" wrapText="1"/>
    </xf>
    <xf numFmtId="0" fontId="134" fillId="3" borderId="24" xfId="0" applyFont="1" applyFill="1" applyBorder="1" applyAlignment="1">
      <alignment horizontal="center" vertical="center" wrapText="1"/>
    </xf>
    <xf numFmtId="0" fontId="134" fillId="3" borderId="24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7" fillId="3" borderId="29" xfId="0" applyFont="1" applyFill="1" applyBorder="1" applyAlignment="1">
      <alignment horizontal="center" vertical="center"/>
    </xf>
    <xf numFmtId="0" fontId="67" fillId="3" borderId="25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 wrapText="1"/>
    </xf>
    <xf numFmtId="0" fontId="43" fillId="3" borderId="29" xfId="0" applyFont="1" applyFill="1" applyBorder="1" applyAlignment="1">
      <alignment horizontal="center" vertical="center"/>
    </xf>
    <xf numFmtId="0" fontId="112" fillId="3" borderId="33" xfId="0" applyFont="1" applyFill="1" applyBorder="1" applyAlignment="1">
      <alignment horizontal="center" vertical="center" wrapText="1"/>
    </xf>
    <xf numFmtId="0" fontId="112" fillId="3" borderId="29" xfId="0" applyFont="1" applyFill="1" applyBorder="1" applyAlignment="1">
      <alignment horizontal="center" vertical="center" wrapText="1"/>
    </xf>
    <xf numFmtId="0" fontId="79" fillId="3" borderId="33" xfId="0" applyFont="1" applyFill="1" applyBorder="1" applyAlignment="1">
      <alignment horizontal="center" vertical="center" wrapText="1"/>
    </xf>
    <xf numFmtId="0" fontId="79" fillId="3" borderId="29" xfId="0" applyFont="1" applyFill="1" applyBorder="1" applyAlignment="1">
      <alignment horizontal="center" vertical="center" wrapText="1"/>
    </xf>
    <xf numFmtId="0" fontId="85" fillId="3" borderId="33" xfId="0" applyFont="1" applyFill="1" applyBorder="1" applyAlignment="1">
      <alignment horizontal="center" vertical="center" wrapText="1"/>
    </xf>
    <xf numFmtId="0" fontId="85" fillId="3" borderId="29" xfId="0" applyFont="1" applyFill="1" applyBorder="1" applyAlignment="1">
      <alignment horizontal="center" vertical="center" wrapText="1"/>
    </xf>
    <xf numFmtId="0" fontId="84" fillId="3" borderId="27" xfId="0" applyFont="1" applyFill="1" applyBorder="1" applyAlignment="1">
      <alignment horizontal="center" vertical="center" wrapText="1"/>
    </xf>
    <xf numFmtId="0" fontId="84" fillId="3" borderId="28" xfId="0" applyFont="1" applyFill="1" applyBorder="1" applyAlignment="1">
      <alignment horizontal="center" vertical="center" wrapText="1"/>
    </xf>
    <xf numFmtId="0" fontId="84" fillId="3" borderId="19" xfId="0" applyFont="1" applyFill="1" applyBorder="1" applyAlignment="1">
      <alignment horizontal="center" vertical="center" wrapText="1"/>
    </xf>
    <xf numFmtId="0" fontId="84" fillId="3" borderId="33" xfId="0" applyFont="1" applyFill="1" applyBorder="1" applyAlignment="1">
      <alignment horizontal="center" vertical="center" wrapText="1"/>
    </xf>
    <xf numFmtId="0" fontId="84" fillId="3" borderId="29" xfId="0" applyFont="1" applyFill="1" applyBorder="1" applyAlignment="1">
      <alignment horizontal="center" vertical="center" wrapText="1"/>
    </xf>
    <xf numFmtId="0" fontId="67" fillId="3" borderId="33" xfId="0" applyFont="1" applyFill="1" applyBorder="1" applyAlignment="1">
      <alignment horizontal="center" vertical="center" wrapText="1"/>
    </xf>
    <xf numFmtId="0" fontId="67" fillId="3" borderId="35" xfId="0" applyFont="1" applyFill="1" applyBorder="1" applyAlignment="1">
      <alignment horizontal="center" vertical="center" wrapText="1"/>
    </xf>
    <xf numFmtId="0" fontId="84" fillId="3" borderId="24" xfId="0" applyFont="1" applyFill="1" applyBorder="1" applyAlignment="1">
      <alignment horizontal="center" vertical="center"/>
    </xf>
    <xf numFmtId="0" fontId="84" fillId="3" borderId="26" xfId="0" applyFont="1" applyFill="1" applyBorder="1" applyAlignment="1">
      <alignment horizontal="center" vertical="center"/>
    </xf>
    <xf numFmtId="0" fontId="84" fillId="3" borderId="8" xfId="0" applyFont="1" applyFill="1" applyBorder="1" applyAlignment="1">
      <alignment horizontal="center" vertical="center"/>
    </xf>
    <xf numFmtId="0" fontId="79" fillId="3" borderId="24" xfId="0" applyFont="1" applyFill="1" applyBorder="1" applyAlignment="1">
      <alignment horizontal="center" vertical="center"/>
    </xf>
    <xf numFmtId="0" fontId="85" fillId="3" borderId="24" xfId="0" applyFont="1" applyFill="1" applyBorder="1" applyAlignment="1">
      <alignment horizontal="center" vertical="center"/>
    </xf>
    <xf numFmtId="0" fontId="84" fillId="3" borderId="24" xfId="0" applyFont="1" applyFill="1" applyBorder="1" applyAlignment="1">
      <alignment horizontal="center" vertical="center" wrapText="1"/>
    </xf>
    <xf numFmtId="0" fontId="8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7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0" fontId="84" fillId="3" borderId="1" xfId="0" applyFont="1" applyFill="1" applyBorder="1" applyAlignment="1">
      <alignment horizontal="center" vertical="center" wrapText="1"/>
    </xf>
    <xf numFmtId="0" fontId="76" fillId="3" borderId="1" xfId="0" applyFont="1" applyFill="1" applyBorder="1" applyAlignment="1">
      <alignment horizontal="center" vertical="center"/>
    </xf>
    <xf numFmtId="0" fontId="79" fillId="3" borderId="1" xfId="0" applyFont="1" applyFill="1" applyBorder="1" applyAlignment="1">
      <alignment horizontal="center" vertical="center"/>
    </xf>
    <xf numFmtId="0" fontId="85" fillId="3" borderId="1" xfId="0" applyFont="1" applyFill="1" applyBorder="1" applyAlignment="1">
      <alignment horizontal="center" vertical="center"/>
    </xf>
    <xf numFmtId="0" fontId="112" fillId="3" borderId="13" xfId="0" applyFont="1" applyFill="1" applyBorder="1" applyAlignment="1">
      <alignment horizontal="center" vertical="center"/>
    </xf>
    <xf numFmtId="0" fontId="112" fillId="3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19" fillId="0" borderId="0" xfId="6" applyNumberFormat="1" applyFont="1" applyBorder="1" applyAlignment="1">
      <alignment horizontal="right"/>
    </xf>
    <xf numFmtId="0" fontId="52" fillId="0" borderId="0" xfId="0" applyFont="1" applyAlignment="1">
      <alignment horizontal="right"/>
    </xf>
    <xf numFmtId="0" fontId="84" fillId="3" borderId="12" xfId="0" applyFont="1" applyFill="1" applyBorder="1" applyAlignment="1">
      <alignment horizontal="center" vertical="center"/>
    </xf>
    <xf numFmtId="0" fontId="84" fillId="3" borderId="12" xfId="0" applyFont="1" applyFill="1" applyBorder="1" applyAlignment="1">
      <alignment horizontal="center" vertical="center" wrapText="1"/>
    </xf>
    <xf numFmtId="0" fontId="76" fillId="3" borderId="13" xfId="0" applyFont="1" applyFill="1" applyBorder="1" applyAlignment="1">
      <alignment horizontal="center" vertical="center"/>
    </xf>
    <xf numFmtId="0" fontId="84" fillId="3" borderId="9" xfId="0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79" fillId="3" borderId="33" xfId="0" applyFont="1" applyFill="1" applyBorder="1" applyAlignment="1">
      <alignment horizontal="center" vertical="center"/>
    </xf>
    <xf numFmtId="0" fontId="79" fillId="3" borderId="29" xfId="0" applyFont="1" applyFill="1" applyBorder="1" applyAlignment="1">
      <alignment horizontal="center" vertical="center"/>
    </xf>
    <xf numFmtId="0" fontId="67" fillId="3" borderId="33" xfId="0" applyFont="1" applyFill="1" applyBorder="1" applyAlignment="1">
      <alignment horizontal="center" vertical="center"/>
    </xf>
    <xf numFmtId="0" fontId="67" fillId="3" borderId="35" xfId="0" applyFont="1" applyFill="1" applyBorder="1" applyAlignment="1">
      <alignment horizontal="center" vertical="center"/>
    </xf>
    <xf numFmtId="0" fontId="71" fillId="0" borderId="0" xfId="1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67" fillId="30" borderId="54" xfId="0" applyFont="1" applyFill="1" applyBorder="1" applyAlignment="1">
      <alignment horizontal="center" vertical="center"/>
    </xf>
    <xf numFmtId="0" fontId="67" fillId="30" borderId="55" xfId="0" applyFont="1" applyFill="1" applyBorder="1" applyAlignment="1">
      <alignment horizontal="center" vertical="center"/>
    </xf>
    <xf numFmtId="0" fontId="11" fillId="30" borderId="54" xfId="0" applyFont="1" applyFill="1" applyBorder="1" applyAlignment="1">
      <alignment horizontal="center" vertical="center" wrapText="1"/>
    </xf>
    <xf numFmtId="0" fontId="11" fillId="30" borderId="40" xfId="0" applyFont="1" applyFill="1" applyBorder="1" applyAlignment="1">
      <alignment horizontal="center" vertical="center" wrapText="1"/>
    </xf>
    <xf numFmtId="0" fontId="11" fillId="30" borderId="39" xfId="0" applyFont="1" applyFill="1" applyBorder="1" applyAlignment="1">
      <alignment horizontal="center" vertical="center" wrapText="1"/>
    </xf>
    <xf numFmtId="0" fontId="84" fillId="30" borderId="52" xfId="0" applyFont="1" applyFill="1" applyBorder="1" applyAlignment="1">
      <alignment horizontal="center" vertical="center"/>
    </xf>
    <xf numFmtId="0" fontId="84" fillId="30" borderId="56" xfId="0" applyFont="1" applyFill="1" applyBorder="1" applyAlignment="1">
      <alignment horizontal="center" vertical="center"/>
    </xf>
    <xf numFmtId="0" fontId="84" fillId="30" borderId="58" xfId="0" applyFont="1" applyFill="1" applyBorder="1" applyAlignment="1">
      <alignment horizontal="center" vertical="center"/>
    </xf>
    <xf numFmtId="0" fontId="11" fillId="30" borderId="53" xfId="0" applyFont="1" applyFill="1" applyBorder="1" applyAlignment="1">
      <alignment horizontal="center" vertical="center" wrapText="1"/>
    </xf>
    <xf numFmtId="0" fontId="11" fillId="30" borderId="28" xfId="0" applyFont="1" applyFill="1" applyBorder="1" applyAlignment="1">
      <alignment horizontal="center" vertical="center" wrapText="1"/>
    </xf>
    <xf numFmtId="0" fontId="11" fillId="30" borderId="59" xfId="0" applyFont="1" applyFill="1" applyBorder="1" applyAlignment="1">
      <alignment horizontal="center" vertical="center" wrapText="1"/>
    </xf>
    <xf numFmtId="0" fontId="67" fillId="30" borderId="54" xfId="0" applyFont="1" applyFill="1" applyBorder="1" applyAlignment="1">
      <alignment horizontal="center" vertical="center" wrapText="1"/>
    </xf>
    <xf numFmtId="0" fontId="67" fillId="30" borderId="40" xfId="0" applyFont="1" applyFill="1" applyBorder="1" applyAlignment="1">
      <alignment horizontal="center" vertical="center" wrapText="1"/>
    </xf>
    <xf numFmtId="0" fontId="67" fillId="30" borderId="39" xfId="0" applyFont="1" applyFill="1" applyBorder="1" applyAlignment="1">
      <alignment horizontal="center" vertical="center" wrapText="1"/>
    </xf>
    <xf numFmtId="0" fontId="84" fillId="30" borderId="26" xfId="0" applyFont="1" applyFill="1" applyBorder="1" applyAlignment="1">
      <alignment horizontal="center" vertical="center"/>
    </xf>
    <xf numFmtId="0" fontId="84" fillId="30" borderId="8" xfId="0" applyFont="1" applyFill="1" applyBorder="1" applyAlignment="1">
      <alignment horizontal="center" vertical="center"/>
    </xf>
    <xf numFmtId="0" fontId="11" fillId="30" borderId="24" xfId="0" applyFont="1" applyFill="1" applyBorder="1" applyAlignment="1">
      <alignment horizontal="center" vertical="center" wrapText="1"/>
    </xf>
    <xf numFmtId="0" fontId="67" fillId="30" borderId="24" xfId="0" applyFont="1" applyFill="1" applyBorder="1" applyAlignment="1">
      <alignment horizontal="center" vertical="center"/>
    </xf>
    <xf numFmtId="0" fontId="67" fillId="30" borderId="25" xfId="0" applyFont="1" applyFill="1" applyBorder="1" applyAlignment="1">
      <alignment horizontal="center" vertical="center"/>
    </xf>
    <xf numFmtId="0" fontId="18" fillId="30" borderId="24" xfId="0" applyFont="1" applyFill="1" applyBorder="1" applyAlignment="1">
      <alignment horizontal="center" vertical="center"/>
    </xf>
  </cellXfs>
  <cellStyles count="221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Normal" xfId="0" builtinId="0"/>
    <cellStyle name="Normal 10" xfId="34" xr:uid="{00000000-0005-0000-0000-000015000000}"/>
    <cellStyle name="Normal 11" xfId="35" xr:uid="{00000000-0005-0000-0000-000016000000}"/>
    <cellStyle name="Normal 12" xfId="168" xr:uid="{00000000-0005-0000-0000-000017000000}"/>
    <cellStyle name="Normal 13" xfId="169" xr:uid="{00000000-0005-0000-0000-000018000000}"/>
    <cellStyle name="Normal 14" xfId="175" xr:uid="{00000000-0005-0000-0000-000019000000}"/>
    <cellStyle name="Normal 17" xfId="71" xr:uid="{00000000-0005-0000-0000-00001A000000}"/>
    <cellStyle name="Normal 17 2" xfId="170" xr:uid="{00000000-0005-0000-0000-00001B000000}"/>
    <cellStyle name="Normal 17 3" xfId="173" xr:uid="{00000000-0005-0000-0000-00001C000000}"/>
    <cellStyle name="Normal 18" xfId="73" xr:uid="{00000000-0005-0000-0000-00001D000000}"/>
    <cellStyle name="Normal 18 2" xfId="74" xr:uid="{00000000-0005-0000-0000-00001E000000}"/>
    <cellStyle name="Normal 19" xfId="176" xr:uid="{00000000-0005-0000-0000-00001F000000}"/>
    <cellStyle name="Normal 2" xfId="3" xr:uid="{00000000-0005-0000-0000-000020000000}"/>
    <cellStyle name="Normal 2 2" xfId="4" xr:uid="{00000000-0005-0000-0000-000021000000}"/>
    <cellStyle name="Normal 2 2 2" xfId="76" xr:uid="{00000000-0005-0000-0000-000022000000}"/>
    <cellStyle name="Normal 2 2 2 2" xfId="179" xr:uid="{00000000-0005-0000-0000-000023000000}"/>
    <cellStyle name="Normal 2 2 3" xfId="172" xr:uid="{00000000-0005-0000-0000-000024000000}"/>
    <cellStyle name="Normal 2 2 4" xfId="178" xr:uid="{00000000-0005-0000-0000-000025000000}"/>
    <cellStyle name="Normal 2 3" xfId="75" xr:uid="{00000000-0005-0000-0000-000026000000}"/>
    <cellStyle name="Normal 2 3 2" xfId="181" xr:uid="{00000000-0005-0000-0000-000027000000}"/>
    <cellStyle name="Normal 2 3 2 2" xfId="182" xr:uid="{00000000-0005-0000-0000-000028000000}"/>
    <cellStyle name="Normal 2 3 3" xfId="183" xr:uid="{00000000-0005-0000-0000-000029000000}"/>
    <cellStyle name="Normal 2 3 4" xfId="180" xr:uid="{00000000-0005-0000-0000-00002A000000}"/>
    <cellStyle name="Normal 2 4" xfId="171" xr:uid="{00000000-0005-0000-0000-00002B000000}"/>
    <cellStyle name="Normal 2 4 2" xfId="185" xr:uid="{00000000-0005-0000-0000-00002C000000}"/>
    <cellStyle name="Normal 2 4 2 2" xfId="186" xr:uid="{00000000-0005-0000-0000-00002D000000}"/>
    <cellStyle name="Normal 2 4 3" xfId="187" xr:uid="{00000000-0005-0000-0000-00002E000000}"/>
    <cellStyle name="Normal 2 4 4" xfId="184" xr:uid="{00000000-0005-0000-0000-00002F000000}"/>
    <cellStyle name="Normal 2 5" xfId="174" xr:uid="{00000000-0005-0000-0000-000030000000}"/>
    <cellStyle name="Normal 2 5 2" xfId="189" xr:uid="{00000000-0005-0000-0000-000031000000}"/>
    <cellStyle name="Normal 2 5 2 2" xfId="190" xr:uid="{00000000-0005-0000-0000-000032000000}"/>
    <cellStyle name="Normal 2 5 3" xfId="191" xr:uid="{00000000-0005-0000-0000-000033000000}"/>
    <cellStyle name="Normal 2 5 4" xfId="188" xr:uid="{00000000-0005-0000-0000-000034000000}"/>
    <cellStyle name="Normal 2 6" xfId="192" xr:uid="{00000000-0005-0000-0000-000035000000}"/>
    <cellStyle name="Normal 2 6 2" xfId="193" xr:uid="{00000000-0005-0000-0000-000036000000}"/>
    <cellStyle name="Normal 2 6 2 2" xfId="194" xr:uid="{00000000-0005-0000-0000-000037000000}"/>
    <cellStyle name="Normal 2 6 3" xfId="195" xr:uid="{00000000-0005-0000-0000-000038000000}"/>
    <cellStyle name="Normal 2 7" xfId="196" xr:uid="{00000000-0005-0000-0000-000039000000}"/>
    <cellStyle name="Normal 2 7 2" xfId="197" xr:uid="{00000000-0005-0000-0000-00003A000000}"/>
    <cellStyle name="Normal 2 8" xfId="198" xr:uid="{00000000-0005-0000-0000-00003B000000}"/>
    <cellStyle name="Normal 2 9" xfId="177" xr:uid="{00000000-0005-0000-0000-00003C000000}"/>
    <cellStyle name="Normal 2_atd" xfId="5" xr:uid="{00000000-0005-0000-0000-00003D000000}"/>
    <cellStyle name="Normal 3" xfId="20" xr:uid="{00000000-0005-0000-0000-00003E000000}"/>
    <cellStyle name="Normal 3 2" xfId="200" xr:uid="{00000000-0005-0000-0000-00003F000000}"/>
    <cellStyle name="Normal 3 3" xfId="199" xr:uid="{00000000-0005-0000-0000-000040000000}"/>
    <cellStyle name="Normal 345 5 68" xfId="18" xr:uid="{00000000-0005-0000-0000-000041000000}"/>
    <cellStyle name="Normal 4" xfId="24" xr:uid="{00000000-0005-0000-0000-000042000000}"/>
    <cellStyle name="Normal 4 2" xfId="202" xr:uid="{00000000-0005-0000-0000-000043000000}"/>
    <cellStyle name="Normal 4 3" xfId="201" xr:uid="{00000000-0005-0000-0000-000044000000}"/>
    <cellStyle name="Normal 5" xfId="25" xr:uid="{00000000-0005-0000-0000-000045000000}"/>
    <cellStyle name="Normal 5 2" xfId="204" xr:uid="{00000000-0005-0000-0000-000046000000}"/>
    <cellStyle name="Normal 5 3" xfId="203" xr:uid="{00000000-0005-0000-0000-000047000000}"/>
    <cellStyle name="Normal 6" xfId="30" xr:uid="{00000000-0005-0000-0000-000048000000}"/>
    <cellStyle name="Normal 7" xfId="31" xr:uid="{00000000-0005-0000-0000-000049000000}"/>
    <cellStyle name="Normal 8" xfId="32" xr:uid="{00000000-0005-0000-0000-00004A000000}"/>
    <cellStyle name="Normal 81" xfId="77" xr:uid="{00000000-0005-0000-0000-00004B000000}"/>
    <cellStyle name="Normal 9" xfId="33" xr:uid="{00000000-0005-0000-0000-00004C000000}"/>
    <cellStyle name="Normal_EUROPE" xfId="6" xr:uid="{00000000-0005-0000-0000-00004D000000}"/>
    <cellStyle name="Normal_MED" xfId="7" xr:uid="{00000000-0005-0000-0000-00004E000000}"/>
    <cellStyle name="Normal_MED (1)" xfId="8" xr:uid="{00000000-0005-0000-0000-00004F000000}"/>
    <cellStyle name="Normal_Persian Gulf via HKG" xfId="9" xr:uid="{00000000-0005-0000-0000-000050000000}"/>
    <cellStyle name="Normal_Sheet1" xfId="10" xr:uid="{00000000-0005-0000-0000-000051000000}"/>
    <cellStyle name="Normal_US EC (All-Water)" xfId="11" xr:uid="{00000000-0005-0000-0000-000052000000}"/>
    <cellStyle name="Normal_US WC &amp; Canada" xfId="12" xr:uid="{00000000-0005-0000-0000-000053000000}"/>
    <cellStyle name="normální 2" xfId="81" xr:uid="{00000000-0005-0000-0000-000054000000}"/>
    <cellStyle name="normální 2 2" xfId="79" xr:uid="{00000000-0005-0000-0000-000055000000}"/>
    <cellStyle name="normální 2 2 2" xfId="82" xr:uid="{00000000-0005-0000-0000-000056000000}"/>
    <cellStyle name="normální 2 3" xfId="83" xr:uid="{00000000-0005-0000-0000-000057000000}"/>
    <cellStyle name="normální 2_Xl0001353" xfId="84" xr:uid="{00000000-0005-0000-0000-000058000000}"/>
    <cellStyle name="normální_04Road" xfId="85" xr:uid="{00000000-0005-0000-0000-000059000000}"/>
    <cellStyle name="표준 2" xfId="216" xr:uid="{00000000-0005-0000-0000-00005A000000}"/>
    <cellStyle name="표준 2 2" xfId="217" xr:uid="{00000000-0005-0000-0000-00005B000000}"/>
    <cellStyle name="표준 3" xfId="218" xr:uid="{00000000-0005-0000-0000-00005C000000}"/>
    <cellStyle name="표준 3 2" xfId="219" xr:uid="{00000000-0005-0000-0000-00005D000000}"/>
    <cellStyle name="표준_AWE-PDM" xfId="220" xr:uid="{00000000-0005-0000-0000-00005E000000}"/>
    <cellStyle name="一般_2008-10-28 Long Term Schedule CTS SVC" xfId="86" xr:uid="{00000000-0005-0000-0000-00005F000000}"/>
    <cellStyle name="千位分隔[0] 2" xfId="215" xr:uid="{00000000-0005-0000-0000-000060000000}"/>
    <cellStyle name="千位分隔[0]_AEN and AES PFS(200803)-国内挂港节省4小时 2" xfId="29" xr:uid="{00000000-0005-0000-0000-000061000000}"/>
    <cellStyle name="好" xfId="87" xr:uid="{00000000-0005-0000-0000-000062000000}"/>
    <cellStyle name="好_MED WB ARB 1st Quarter 2013" xfId="88" xr:uid="{00000000-0005-0000-0000-000063000000}"/>
    <cellStyle name="好_MED WB ARB 1st Quarter 2015" xfId="51" xr:uid="{00000000-0005-0000-0000-000064000000}"/>
    <cellStyle name="好_MED WB ARB 1st Quarter 2015v2" xfId="89" xr:uid="{00000000-0005-0000-0000-000065000000}"/>
    <cellStyle name="好_MED WB ARB 2nd Quarter 2014" xfId="40" xr:uid="{00000000-0005-0000-0000-000066000000}"/>
    <cellStyle name="好_MED WB ARB 2nd Quarter 2014V2" xfId="90" xr:uid="{00000000-0005-0000-0000-000067000000}"/>
    <cellStyle name="好_MED WB ARB 3rd Quarter 2013" xfId="91" xr:uid="{00000000-0005-0000-0000-000068000000}"/>
    <cellStyle name="好_MED WB ARB 4th Quarter 2013V1" xfId="92" xr:uid="{00000000-0005-0000-0000-000069000000}"/>
    <cellStyle name="好_NW EUR SVC Westbound RF Arbitraries 2nd Qtr 2014" xfId="93" xr:uid="{00000000-0005-0000-0000-00006A000000}"/>
    <cellStyle name="好_NW EUR SVC Westbound RF Arbitraries 3rd Qtr 2013" xfId="94" xr:uid="{00000000-0005-0000-0000-00006B000000}"/>
    <cellStyle name="好_NW EUR SVC Westbound RF Arbitraries 3rd Qtr 2014" xfId="95" xr:uid="{00000000-0005-0000-0000-00006C000000}"/>
    <cellStyle name="好_NWE 2011 3rd qu WB ARB proposal" xfId="96" xr:uid="{00000000-0005-0000-0000-00006D000000}"/>
    <cellStyle name="好_NWE 2011 4thQ WB ARB proposal" xfId="97" xr:uid="{00000000-0005-0000-0000-00006E000000}"/>
    <cellStyle name="好_NWE WB ARB 1st Quarter 2013" xfId="98" xr:uid="{00000000-0005-0000-0000-00006F000000}"/>
    <cellStyle name="好_NWE WB ARB 1st Quarter 2013V2" xfId="99" xr:uid="{00000000-0005-0000-0000-000070000000}"/>
    <cellStyle name="好_NWE WB ARB 1st Quarter 2014" xfId="46" xr:uid="{00000000-0005-0000-0000-000071000000}"/>
    <cellStyle name="好_NWE WB ARB 2nd Quarter 2012 proposals" xfId="100" xr:uid="{00000000-0005-0000-0000-000072000000}"/>
    <cellStyle name="好_NWE WB ARB 2nd Quarter 2013" xfId="80" xr:uid="{00000000-0005-0000-0000-000073000000}"/>
    <cellStyle name="好_NWE WB ARB 2nd Quarter 2013 V1" xfId="102" xr:uid="{00000000-0005-0000-0000-000074000000}"/>
    <cellStyle name="好_NWE WB ARB 2nd Quarter 2013 V4" xfId="103" xr:uid="{00000000-0005-0000-0000-000075000000}"/>
    <cellStyle name="好_NWE WB ARB 2nd Quarter 2014(20140529-20140630)" xfId="104" xr:uid="{00000000-0005-0000-0000-000076000000}"/>
    <cellStyle name="好_NWE WB ARB 2nd Quarter 2014v2" xfId="105" xr:uid="{00000000-0005-0000-0000-000077000000}"/>
    <cellStyle name="好_NWE WB ARB 2nd Quarter 2014v3 (1)" xfId="106" xr:uid="{00000000-0005-0000-0000-000078000000}"/>
    <cellStyle name="好_NWE WB ARB 3rd Quarter 2012" xfId="107" xr:uid="{00000000-0005-0000-0000-000079000000}"/>
    <cellStyle name="好_NWE WB ARB 3rd Quarter 2013" xfId="108" xr:uid="{00000000-0005-0000-0000-00007A000000}"/>
    <cellStyle name="好_NWE WB ARB 3rd Quarter 2014" xfId="109" xr:uid="{00000000-0005-0000-0000-00007B000000}"/>
    <cellStyle name="好_NWE WB ARB 4th Quarter 2012" xfId="110" xr:uid="{00000000-0005-0000-0000-00007C000000}"/>
    <cellStyle name="好_NWE WB ARB 4th Quarter 2012 update" xfId="111" xr:uid="{00000000-0005-0000-0000-00007D000000}"/>
    <cellStyle name="好_NWE WB ARB 4th Quarter 2013" xfId="112" xr:uid="{00000000-0005-0000-0000-00007E000000}"/>
    <cellStyle name="好_NWE WB ARB 4th Quarter 2014" xfId="113" xr:uid="{00000000-0005-0000-0000-00007F000000}"/>
    <cellStyle name="好_NWE WB ARB NOV 25-DEC 31 2011" xfId="49" xr:uid="{00000000-0005-0000-0000-000080000000}"/>
    <cellStyle name="好_NWE WB ARB Q1 2012" xfId="39" xr:uid="{00000000-0005-0000-0000-000081000000}"/>
    <cellStyle name="好_REVISED NWE WB ARB 3rd Quarter 2013" xfId="114" xr:uid="{00000000-0005-0000-0000-000082000000}"/>
    <cellStyle name="好_UPDATED NWE WB ARB 1st Quarter 2013" xfId="53" xr:uid="{00000000-0005-0000-0000-000083000000}"/>
    <cellStyle name="差" xfId="115" xr:uid="{00000000-0005-0000-0000-000084000000}"/>
    <cellStyle name="差_MED WB ARB 1st Quarter 2013" xfId="116" xr:uid="{00000000-0005-0000-0000-000085000000}"/>
    <cellStyle name="差_MED WB ARB 1st Quarter 2015" xfId="117" xr:uid="{00000000-0005-0000-0000-000086000000}"/>
    <cellStyle name="差_MED WB ARB 1st Quarter 2015v2" xfId="118" xr:uid="{00000000-0005-0000-0000-000087000000}"/>
    <cellStyle name="差_MED WB ARB 2nd Quarter 2014" xfId="120" xr:uid="{00000000-0005-0000-0000-000088000000}"/>
    <cellStyle name="差_MED WB ARB 2nd Quarter 2014V2" xfId="119" xr:uid="{00000000-0005-0000-0000-000089000000}"/>
    <cellStyle name="差_MED WB ARB 3rd Quarter 2013" xfId="121" xr:uid="{00000000-0005-0000-0000-00008A000000}"/>
    <cellStyle name="差_MED WB ARB 4th Quarter 2013V1" xfId="122" xr:uid="{00000000-0005-0000-0000-00008B000000}"/>
    <cellStyle name="差_NW EUR SVC Westbound RF Arbitraries 2nd Qtr 2014" xfId="123" xr:uid="{00000000-0005-0000-0000-00008C000000}"/>
    <cellStyle name="差_NW EUR SVC Westbound RF Arbitraries 3rd Qtr 2013" xfId="48" xr:uid="{00000000-0005-0000-0000-00008D000000}"/>
    <cellStyle name="差_NW EUR SVC Westbound RF Arbitraries 3rd Qtr 2014" xfId="124" xr:uid="{00000000-0005-0000-0000-00008E000000}"/>
    <cellStyle name="差_NWE 2011 3rd qu WB ARB proposal" xfId="126" xr:uid="{00000000-0005-0000-0000-00008F000000}"/>
    <cellStyle name="差_NWE 2011 4thQ WB ARB proposal" xfId="127" xr:uid="{00000000-0005-0000-0000-000090000000}"/>
    <cellStyle name="差_NWE WB ARB 1st Quarter 2013" xfId="128" xr:uid="{00000000-0005-0000-0000-000091000000}"/>
    <cellStyle name="差_NWE WB ARB 1st Quarter 2013V2" xfId="47" xr:uid="{00000000-0005-0000-0000-000092000000}"/>
    <cellStyle name="差_NWE WB ARB 1st Quarter 2014" xfId="129" xr:uid="{00000000-0005-0000-0000-000093000000}"/>
    <cellStyle name="差_NWE WB ARB 2nd Quarter 2012 proposals" xfId="130" xr:uid="{00000000-0005-0000-0000-000094000000}"/>
    <cellStyle name="差_NWE WB ARB 2nd Quarter 2013" xfId="131" xr:uid="{00000000-0005-0000-0000-000095000000}"/>
    <cellStyle name="差_NWE WB ARB 2nd Quarter 2013 V1" xfId="132" xr:uid="{00000000-0005-0000-0000-000096000000}"/>
    <cellStyle name="差_NWE WB ARB 2nd Quarter 2013 V4" xfId="101" xr:uid="{00000000-0005-0000-0000-000097000000}"/>
    <cellStyle name="差_NWE WB ARB 2nd Quarter 2014(20140529-20140630)" xfId="133" xr:uid="{00000000-0005-0000-0000-000098000000}"/>
    <cellStyle name="差_NWE WB ARB 2nd Quarter 2014v2" xfId="54" xr:uid="{00000000-0005-0000-0000-000099000000}"/>
    <cellStyle name="差_NWE WB ARB 2nd Quarter 2014v3 (1)" xfId="134" xr:uid="{00000000-0005-0000-0000-00009A000000}"/>
    <cellStyle name="差_NWE WB ARB 3rd Quarter 2012" xfId="136" xr:uid="{00000000-0005-0000-0000-00009B000000}"/>
    <cellStyle name="差_NWE WB ARB 3rd Quarter 2013" xfId="125" xr:uid="{00000000-0005-0000-0000-00009C000000}"/>
    <cellStyle name="差_NWE WB ARB 3rd Quarter 2014" xfId="137" xr:uid="{00000000-0005-0000-0000-00009D000000}"/>
    <cellStyle name="差_NWE WB ARB 4th Quarter 2012" xfId="138" xr:uid="{00000000-0005-0000-0000-00009E000000}"/>
    <cellStyle name="差_NWE WB ARB 4th Quarter 2012 update" xfId="139" xr:uid="{00000000-0005-0000-0000-00009F000000}"/>
    <cellStyle name="差_NWE WB ARB 4th Quarter 2013" xfId="140" xr:uid="{00000000-0005-0000-0000-0000A0000000}"/>
    <cellStyle name="差_NWE WB ARB 4th Quarter 2014" xfId="141" xr:uid="{00000000-0005-0000-0000-0000A1000000}"/>
    <cellStyle name="差_NWE WB ARB NOV 25-DEC 31 2011" xfId="142" xr:uid="{00000000-0005-0000-0000-0000A2000000}"/>
    <cellStyle name="差_NWE WB ARB Q1 2012" xfId="143" xr:uid="{00000000-0005-0000-0000-0000A3000000}"/>
    <cellStyle name="差_REVISED NWE WB ARB 3rd Quarter 2013" xfId="144" xr:uid="{00000000-0005-0000-0000-0000A4000000}"/>
    <cellStyle name="差_UPDATED NWE WB ARB 1st Quarter 2013" xfId="145" xr:uid="{00000000-0005-0000-0000-0000A5000000}"/>
    <cellStyle name="常规 2" xfId="13" xr:uid="{00000000-0005-0000-0000-0000A6000000}"/>
    <cellStyle name="常规 2 2" xfId="21" xr:uid="{00000000-0005-0000-0000-0000A7000000}"/>
    <cellStyle name="常规 2 2 2" xfId="146" xr:uid="{00000000-0005-0000-0000-0000A8000000}"/>
    <cellStyle name="常规 2 2 3" xfId="52" xr:uid="{00000000-0005-0000-0000-0000A9000000}"/>
    <cellStyle name="常规 2 2 4" xfId="206" xr:uid="{00000000-0005-0000-0000-0000AA000000}"/>
    <cellStyle name="常规 2 3" xfId="22" xr:uid="{00000000-0005-0000-0000-0000AB000000}"/>
    <cellStyle name="常规 2 3 2" xfId="45" xr:uid="{00000000-0005-0000-0000-0000AC000000}"/>
    <cellStyle name="常规 2 4" xfId="41" xr:uid="{00000000-0005-0000-0000-0000AD000000}"/>
    <cellStyle name="常规 2 5" xfId="205" xr:uid="{00000000-0005-0000-0000-0000AE000000}"/>
    <cellStyle name="常规 2_Xl0001226" xfId="147" xr:uid="{00000000-0005-0000-0000-0000AF000000}"/>
    <cellStyle name="常规 21 2 2 2" xfId="148" xr:uid="{00000000-0005-0000-0000-0000B0000000}"/>
    <cellStyle name="常规 3" xfId="14" xr:uid="{00000000-0005-0000-0000-0000B1000000}"/>
    <cellStyle name="常规 3 13" xfId="150" xr:uid="{00000000-0005-0000-0000-0000B2000000}"/>
    <cellStyle name="常规 3 2" xfId="23" xr:uid="{00000000-0005-0000-0000-0000B3000000}"/>
    <cellStyle name="常规 3 2 2" xfId="78" xr:uid="{00000000-0005-0000-0000-0000B4000000}"/>
    <cellStyle name="常规 3 2 2 2" xfId="36" xr:uid="{00000000-0005-0000-0000-0000B5000000}"/>
    <cellStyle name="常规 3 3" xfId="19" xr:uid="{00000000-0005-0000-0000-0000B6000000}"/>
    <cellStyle name="常规 3 4" xfId="27" xr:uid="{00000000-0005-0000-0000-0000B7000000}"/>
    <cellStyle name="常规 3 5" xfId="149" xr:uid="{00000000-0005-0000-0000-0000B8000000}"/>
    <cellStyle name="常规 3 6" xfId="207" xr:uid="{00000000-0005-0000-0000-0000B9000000}"/>
    <cellStyle name="常规 4" xfId="15" xr:uid="{00000000-0005-0000-0000-0000BA000000}"/>
    <cellStyle name="常规 4 2" xfId="28" xr:uid="{00000000-0005-0000-0000-0000BB000000}"/>
    <cellStyle name="常规 4 2 2" xfId="17" xr:uid="{00000000-0005-0000-0000-0000BC000000}"/>
    <cellStyle name="常规 4 3" xfId="151" xr:uid="{00000000-0005-0000-0000-0000BD000000}"/>
    <cellStyle name="常规 4 4" xfId="208" xr:uid="{00000000-0005-0000-0000-0000BE000000}"/>
    <cellStyle name="常规 5" xfId="209" xr:uid="{00000000-0005-0000-0000-0000BF000000}"/>
    <cellStyle name="常规 6" xfId="210" xr:uid="{00000000-0005-0000-0000-0000C0000000}"/>
    <cellStyle name="常规 7" xfId="211" xr:uid="{00000000-0005-0000-0000-0000C1000000}"/>
    <cellStyle name="常规 7 2" xfId="212" xr:uid="{00000000-0005-0000-0000-0000C2000000}"/>
    <cellStyle name="常规 8" xfId="213" xr:uid="{00000000-0005-0000-0000-0000C3000000}"/>
    <cellStyle name="常规_2007-2008年航线运力调整1121－交欧贸更新8改9_2011年预算-交计划运营20110223_2011年预算-交计划运营20110228" xfId="16" xr:uid="{00000000-0005-0000-0000-0000C4000000}"/>
    <cellStyle name="强调文字颜色 1" xfId="152" xr:uid="{00000000-0005-0000-0000-0000C5000000}"/>
    <cellStyle name="强调文字颜色 2" xfId="38" xr:uid="{00000000-0005-0000-0000-0000C6000000}"/>
    <cellStyle name="强调文字颜色 3" xfId="153" xr:uid="{00000000-0005-0000-0000-0000C7000000}"/>
    <cellStyle name="强调文字颜色 4" xfId="154" xr:uid="{00000000-0005-0000-0000-0000C8000000}"/>
    <cellStyle name="强调文字颜色 5" xfId="155" xr:uid="{00000000-0005-0000-0000-0000C9000000}"/>
    <cellStyle name="强调文字颜色 6" xfId="156" xr:uid="{00000000-0005-0000-0000-0000CA000000}"/>
    <cellStyle name="标题" xfId="157" xr:uid="{00000000-0005-0000-0000-0000CB000000}"/>
    <cellStyle name="标题 1" xfId="158" xr:uid="{00000000-0005-0000-0000-0000CC000000}"/>
    <cellStyle name="标题 2" xfId="159" xr:uid="{00000000-0005-0000-0000-0000CD000000}"/>
    <cellStyle name="标题 3" xfId="160" xr:uid="{00000000-0005-0000-0000-0000CE000000}"/>
    <cellStyle name="标题 4" xfId="70" xr:uid="{00000000-0005-0000-0000-0000CF000000}"/>
    <cellStyle name="标题_MED WB ARB 1st Quarter 2013" xfId="161" xr:uid="{00000000-0005-0000-0000-0000D0000000}"/>
    <cellStyle name="检查单元格" xfId="162" xr:uid="{00000000-0005-0000-0000-0000D1000000}"/>
    <cellStyle name="標準_proforma of PNW 2011" xfId="26" xr:uid="{00000000-0005-0000-0000-0000D2000000}"/>
    <cellStyle name="汇总" xfId="72" xr:uid="{00000000-0005-0000-0000-0000D3000000}"/>
    <cellStyle name="注释" xfId="163" xr:uid="{00000000-0005-0000-0000-0000D4000000}"/>
    <cellStyle name="解释性文本" xfId="135" xr:uid="{00000000-0005-0000-0000-0000D5000000}"/>
    <cellStyle name="警告文本" xfId="164" xr:uid="{00000000-0005-0000-0000-0000D6000000}"/>
    <cellStyle name="计算" xfId="43" xr:uid="{00000000-0005-0000-0000-0000D7000000}"/>
    <cellStyle name="超链接 2" xfId="214" xr:uid="{00000000-0005-0000-0000-0000D8000000}"/>
    <cellStyle name="输入" xfId="165" xr:uid="{00000000-0005-0000-0000-0000D9000000}"/>
    <cellStyle name="输出" xfId="166" xr:uid="{00000000-0005-0000-0000-0000DA000000}"/>
    <cellStyle name="适中" xfId="42" xr:uid="{00000000-0005-0000-0000-0000DB000000}"/>
    <cellStyle name="链接单元格" xfId="167" xr:uid="{00000000-0005-0000-0000-0000D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Relationship Id="rId27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1485900</xdr:colOff>
      <xdr:row>3</xdr:row>
      <xdr:rowOff>28575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76200"/>
          <a:ext cx="13430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1447800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104775"/>
          <a:ext cx="12954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4270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114299</xdr:colOff>
      <xdr:row>0</xdr:row>
      <xdr:rowOff>0</xdr:rowOff>
    </xdr:from>
    <xdr:to>
      <xdr:col>7</xdr:col>
      <xdr:colOff>81163</xdr:colOff>
      <xdr:row>41</xdr:row>
      <xdr:rowOff>28575</xdr:rowOff>
    </xdr:to>
    <xdr:pic>
      <xdr:nvPicPr>
        <xdr:cNvPr id="74288" name="Picture 1252" descr="Inline image">
          <a:extLst>
            <a:ext uri="{FF2B5EF4-FFF2-40B4-BE49-F238E27FC236}">
              <a16:creationId xmlns:a16="http://schemas.microsoft.com/office/drawing/2014/main" id="{00000000-0008-0000-0E00-000030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4" y="0"/>
          <a:ext cx="1957589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4297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610" name="Picture 21" descr="LOGO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611" name="Picture 21" descr="LOGO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1400175</xdr:colOff>
      <xdr:row>3</xdr:row>
      <xdr:rowOff>76200</xdr:rowOff>
    </xdr:to>
    <xdr:pic>
      <xdr:nvPicPr>
        <xdr:cNvPr id="3612" name="Picture 1252" descr="Inline image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85725"/>
          <a:ext cx="1114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4" name="Picture 21" descr="LOGO">
          <a:extLst>
            <a:ext uri="{FF2B5EF4-FFF2-40B4-BE49-F238E27FC236}">
              <a16:creationId xmlns:a16="http://schemas.microsoft.com/office/drawing/2014/main" id="{00000000-0008-0000-0200-0000E8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5" name="Picture 21" descr="LOGO">
          <a:extLst>
            <a:ext uri="{FF2B5EF4-FFF2-40B4-BE49-F238E27FC236}">
              <a16:creationId xmlns:a16="http://schemas.microsoft.com/office/drawing/2014/main" id="{00000000-0008-0000-0200-0000E9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6" name="Picture 21" descr="LOGO">
          <a:extLst>
            <a:ext uri="{FF2B5EF4-FFF2-40B4-BE49-F238E27FC236}">
              <a16:creationId xmlns:a16="http://schemas.microsoft.com/office/drawing/2014/main" id="{00000000-0008-0000-0200-0000EA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7" name="Picture 21" descr="LOGO">
          <a:extLst>
            <a:ext uri="{FF2B5EF4-FFF2-40B4-BE49-F238E27FC236}">
              <a16:creationId xmlns:a16="http://schemas.microsoft.com/office/drawing/2014/main" id="{00000000-0008-0000-0200-0000EB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8" name="Picture 21" descr="LOGO">
          <a:extLst>
            <a:ext uri="{FF2B5EF4-FFF2-40B4-BE49-F238E27FC236}">
              <a16:creationId xmlns:a16="http://schemas.microsoft.com/office/drawing/2014/main" id="{00000000-0008-0000-0200-0000E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9" name="Picture 21" descr="LOGO">
          <a:extLst>
            <a:ext uri="{FF2B5EF4-FFF2-40B4-BE49-F238E27FC236}">
              <a16:creationId xmlns:a16="http://schemas.microsoft.com/office/drawing/2014/main" id="{00000000-0008-0000-0200-0000ED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50" name="Picture 21" descr="LOGO">
          <a:extLst>
            <a:ext uri="{FF2B5EF4-FFF2-40B4-BE49-F238E27FC236}">
              <a16:creationId xmlns:a16="http://schemas.microsoft.com/office/drawing/2014/main" id="{00000000-0008-0000-0200-0000EE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751" name="Picture 1252" descr="Inline image">
          <a:extLst>
            <a:ext uri="{FF2B5EF4-FFF2-40B4-BE49-F238E27FC236}">
              <a16:creationId xmlns:a16="http://schemas.microsoft.com/office/drawing/2014/main" id="{00000000-0008-0000-0200-0000EF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104775"/>
          <a:ext cx="1104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696" name="Picture 1" descr="LOGO">
          <a:extLst>
            <a:ext uri="{FF2B5EF4-FFF2-40B4-BE49-F238E27FC236}">
              <a16:creationId xmlns:a16="http://schemas.microsoft.com/office/drawing/2014/main" id="{00000000-0008-0000-0300-0000E8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62697" name="Picture 1252" descr="Inline image">
          <a:extLst>
            <a:ext uri="{FF2B5EF4-FFF2-40B4-BE49-F238E27FC236}">
              <a16:creationId xmlns:a16="http://schemas.microsoft.com/office/drawing/2014/main" id="{00000000-0008-0000-0300-0000E9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698" name="Picture 21" descr="LOGO">
          <a:extLst>
            <a:ext uri="{FF2B5EF4-FFF2-40B4-BE49-F238E27FC236}">
              <a16:creationId xmlns:a16="http://schemas.microsoft.com/office/drawing/2014/main" id="{00000000-0008-0000-0300-0000EA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699" name="Picture 21" descr="LOGO">
          <a:extLst>
            <a:ext uri="{FF2B5EF4-FFF2-40B4-BE49-F238E27FC236}">
              <a16:creationId xmlns:a16="http://schemas.microsoft.com/office/drawing/2014/main" id="{00000000-0008-0000-0300-0000EB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0" name="Picture 21" descr="LOGO">
          <a:extLst>
            <a:ext uri="{FF2B5EF4-FFF2-40B4-BE49-F238E27FC236}">
              <a16:creationId xmlns:a16="http://schemas.microsoft.com/office/drawing/2014/main" id="{00000000-0008-0000-0300-0000EC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1" name="Picture 21" descr="LOGO">
          <a:extLst>
            <a:ext uri="{FF2B5EF4-FFF2-40B4-BE49-F238E27FC236}">
              <a16:creationId xmlns:a16="http://schemas.microsoft.com/office/drawing/2014/main" id="{00000000-0008-0000-0300-0000ED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2" name="Picture 21" descr="LOGO">
          <a:extLst>
            <a:ext uri="{FF2B5EF4-FFF2-40B4-BE49-F238E27FC236}">
              <a16:creationId xmlns:a16="http://schemas.microsoft.com/office/drawing/2014/main" id="{00000000-0008-0000-0300-0000EE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3" name="Picture 21" descr="LOGO">
          <a:extLst>
            <a:ext uri="{FF2B5EF4-FFF2-40B4-BE49-F238E27FC236}">
              <a16:creationId xmlns:a16="http://schemas.microsoft.com/office/drawing/2014/main" id="{00000000-0008-0000-0300-0000EF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0</xdr:col>
      <xdr:colOff>1295400</xdr:colOff>
      <xdr:row>3</xdr:row>
      <xdr:rowOff>161925</xdr:rowOff>
    </xdr:to>
    <xdr:pic>
      <xdr:nvPicPr>
        <xdr:cNvPr id="61673" name="Picture 1252" descr="Inline image">
          <a:extLst>
            <a:ext uri="{FF2B5EF4-FFF2-40B4-BE49-F238E27FC236}">
              <a16:creationId xmlns:a16="http://schemas.microsoft.com/office/drawing/2014/main" id="{00000000-0008-0000-0400-0000E9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3335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4" name="Picture 21" descr="LOGO">
          <a:extLst>
            <a:ext uri="{FF2B5EF4-FFF2-40B4-BE49-F238E27FC236}">
              <a16:creationId xmlns:a16="http://schemas.microsoft.com/office/drawing/2014/main" id="{00000000-0008-0000-0400-0000EA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5" name="Picture 21" descr="LOGO">
          <a:extLst>
            <a:ext uri="{FF2B5EF4-FFF2-40B4-BE49-F238E27FC236}">
              <a16:creationId xmlns:a16="http://schemas.microsoft.com/office/drawing/2014/main" id="{00000000-0008-0000-0400-0000EB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6" name="Picture 21" descr="LOGO">
          <a:extLst>
            <a:ext uri="{FF2B5EF4-FFF2-40B4-BE49-F238E27FC236}">
              <a16:creationId xmlns:a16="http://schemas.microsoft.com/office/drawing/2014/main" id="{00000000-0008-0000-0400-0000E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7" name="Picture 21" descr="LOGO">
          <a:extLst>
            <a:ext uri="{FF2B5EF4-FFF2-40B4-BE49-F238E27FC236}">
              <a16:creationId xmlns:a16="http://schemas.microsoft.com/office/drawing/2014/main" id="{00000000-0008-0000-0400-0000ED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8" name="Picture 21" descr="LOGO">
          <a:extLst>
            <a:ext uri="{FF2B5EF4-FFF2-40B4-BE49-F238E27FC236}">
              <a16:creationId xmlns:a16="http://schemas.microsoft.com/office/drawing/2014/main" id="{00000000-0008-0000-0400-0000EE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9" name="Picture 21" descr="LOGO">
          <a:extLst>
            <a:ext uri="{FF2B5EF4-FFF2-40B4-BE49-F238E27FC236}">
              <a16:creationId xmlns:a16="http://schemas.microsoft.com/office/drawing/2014/main" id="{00000000-0008-0000-0400-0000E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80" name="Picture 21" descr="LOGO">
          <a:extLst>
            <a:ext uri="{FF2B5EF4-FFF2-40B4-BE49-F238E27FC236}">
              <a16:creationId xmlns:a16="http://schemas.microsoft.com/office/drawing/2014/main" id="{00000000-0008-0000-0400-0000F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6" name="Picture 1252" descr="Inline image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123826</xdr:colOff>
      <xdr:row>0</xdr:row>
      <xdr:rowOff>104775</xdr:rowOff>
    </xdr:from>
    <xdr:to>
      <xdr:col>1</xdr:col>
      <xdr:colOff>219076</xdr:colOff>
      <xdr:row>3</xdr:row>
      <xdr:rowOff>57150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4775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</xdr:row>
      <xdr:rowOff>180975</xdr:rowOff>
    </xdr:from>
    <xdr:to>
      <xdr:col>1</xdr:col>
      <xdr:colOff>190500</xdr:colOff>
      <xdr:row>4</xdr:row>
      <xdr:rowOff>114300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42900"/>
          <a:ext cx="16573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1</xdr:col>
      <xdr:colOff>228600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904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1485900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1390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0</xdr:col>
      <xdr:colOff>1076325</xdr:colOff>
      <xdr:row>2</xdr:row>
      <xdr:rowOff>71227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04775"/>
          <a:ext cx="847725" cy="604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Service/SCHEDULE/SCHEDULE%20FEB%202020/COSCO%20SCHEDULE_ATD%20NORTH%20AMERICA%20CANADA%20IN%20FEB%202020%20(update%20Feb%202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DIRECT (AAS)"/>
      <sheetName val="LAS -OAK DIRECT (SEA2)"/>
      <sheetName val="CANADA TS (CPNW)"/>
      <sheetName val="USEC DIRECT (AWE4)"/>
      <sheetName val="USEC DIRECT (AWE5)"/>
      <sheetName val="USEC VIA SHA (AWE2)"/>
      <sheetName val="BOSTON VIA SHA (AWE1)"/>
      <sheetName val="BALTIMORE VIA HKG (AWE3)"/>
      <sheetName val="LGB VIA HKG (SEA)"/>
      <sheetName val="SEA-VAN VIA SHA (MPNW)"/>
      <sheetName val="SEA-VAN VIA HKG (OPNW)"/>
      <sheetName val="TACOMA VIA YTN (EPNW)"/>
      <sheetName val="GULF VIA SHA-XMN (GME)"/>
      <sheetName val="GULF VIA SHA-HKG (GME2)"/>
    </sheetNames>
    <sheetDataSet>
      <sheetData sheetId="0">
        <row r="8">
          <cell r="K8">
            <v>43895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4F9632E-2722-444D-9065-C3E6EBD9DF99}" diskRevisions="1" revisionId="226" version="2">
  <header guid="{22BBA6C8-C96D-4B0C-99D2-76BB7224A073}" dateTime="2021-05-20T11:39:39" maxSheetId="17" userName="Lam Van Phat(VN)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44F9632E-2722-444D-9065-C3E6EBD9DF99}" dateTime="2021-05-25T09:36:03" maxSheetId="17" userName="Lam Thi Thanh Hang (VN)" r:id="rId2" minRId="1" maxRId="22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5">
    <oc r="A46" t="inlineStr">
      <is>
        <t>COSCO SHIPPING CAMELLIA</t>
      </is>
    </oc>
    <nc r="A46" t="inlineStr">
      <is>
        <t>COSCO SHIPPING ROSE</t>
      </is>
    </nc>
  </rcc>
  <rcc rId="2" sId="15">
    <oc r="B46" t="inlineStr">
      <is>
        <t>010E</t>
      </is>
    </oc>
    <nc r="B46" t="inlineStr">
      <is>
        <t>020E</t>
      </is>
    </nc>
  </rcc>
  <rcc rId="3" sId="15">
    <oc r="A47" t="inlineStr">
      <is>
        <t>OOCL KOREA</t>
      </is>
    </oc>
    <nc r="A47" t="inlineStr">
      <is>
        <t>COSCO HOPE</t>
      </is>
    </nc>
  </rcc>
  <rcc rId="4" sId="15">
    <oc r="B47" t="inlineStr">
      <is>
        <t>034E</t>
      </is>
    </oc>
    <nc r="B47" t="inlineStr">
      <is>
        <t>045E</t>
      </is>
    </nc>
  </rcc>
  <rcc rId="5" sId="15">
    <oc r="A48" t="inlineStr">
      <is>
        <t>OOCL POLAND</t>
      </is>
    </oc>
    <nc r="A48" t="inlineStr">
      <is>
        <t>OOCL SINGAPORE</t>
      </is>
    </nc>
  </rcc>
  <rcc rId="6" sId="15">
    <oc r="B48" t="inlineStr">
      <is>
        <t>026E</t>
      </is>
    </oc>
    <nc r="B48" t="inlineStr">
      <is>
        <t>042E</t>
      </is>
    </nc>
  </rcc>
  <rcc rId="7" sId="15">
    <oc r="A49" t="inlineStr">
      <is>
        <t>OOCL BRUSSELS</t>
      </is>
    </oc>
    <nc r="A49" t="inlineStr">
      <is>
        <t>COSCO SHIPPING PEONY</t>
      </is>
    </nc>
  </rcc>
  <rcc rId="8" sId="15">
    <oc r="B49" t="inlineStr">
      <is>
        <t>044E</t>
      </is>
    </oc>
    <nc r="B49" t="inlineStr">
      <is>
        <t>015E</t>
      </is>
    </nc>
  </rcc>
  <rcc rId="9" sId="15">
    <oc r="A50" t="inlineStr">
      <is>
        <t>COSCO SHIPPING ROSE</t>
      </is>
    </oc>
    <nc r="A50" t="inlineStr">
      <is>
        <t>OOCL BERLIN</t>
      </is>
    </nc>
  </rcc>
  <rcc rId="10" sId="15">
    <oc r="B50" t="inlineStr">
      <is>
        <t>020E</t>
      </is>
    </oc>
    <nc r="B50" t="inlineStr">
      <is>
        <t>037E</t>
      </is>
    </nc>
  </rcc>
  <rcc rId="11" sId="15">
    <oc r="A51" t="inlineStr">
      <is>
        <t>COSCO HOPE</t>
      </is>
    </oc>
    <nc r="A51" t="inlineStr">
      <is>
        <t>COSCO EXCELLENCE</t>
      </is>
    </nc>
  </rcc>
  <rcc rId="12" sId="15">
    <oc r="B51" t="inlineStr">
      <is>
        <t>045E</t>
      </is>
    </oc>
    <nc r="B51" t="inlineStr">
      <is>
        <t>057E</t>
      </is>
    </nc>
  </rcc>
  <rcc rId="13" sId="15">
    <oc r="A52" t="inlineStr">
      <is>
        <t>OOCL SINGAPORE</t>
      </is>
    </oc>
    <nc r="A52" t="inlineStr">
      <is>
        <t>OOCL CHONGQING</t>
      </is>
    </nc>
  </rcc>
  <rcc rId="14" sId="15">
    <oc r="B52" t="inlineStr">
      <is>
        <t>042E</t>
      </is>
    </oc>
    <nc r="B52" t="inlineStr">
      <is>
        <t>037E</t>
      </is>
    </nc>
  </rcc>
  <rcc rId="15" sId="15">
    <oc r="A53" t="inlineStr">
      <is>
        <t>COSCO SHIPPING PEONY</t>
      </is>
    </oc>
    <nc r="A53" t="inlineStr">
      <is>
        <t>COSCO SHIPPING CAMELLIA</t>
      </is>
    </nc>
  </rcc>
  <rcc rId="16" sId="15">
    <oc r="B53" t="inlineStr">
      <is>
        <t>015E</t>
      </is>
    </oc>
    <nc r="B53" t="inlineStr">
      <is>
        <t>011E</t>
      </is>
    </nc>
  </rcc>
  <rcc rId="17" sId="15" numFmtId="19">
    <oc r="C46">
      <v>44319</v>
    </oc>
    <nc r="C46">
      <v>44347</v>
    </nc>
  </rcc>
  <rcc rId="18" sId="15" numFmtId="19">
    <oc r="D46">
      <v>44320</v>
    </oc>
    <nc r="D46">
      <v>44348</v>
    </nc>
  </rcc>
  <rcc rId="19" sId="15" numFmtId="19">
    <oc r="C47">
      <v>44326</v>
    </oc>
    <nc r="C47">
      <v>44353</v>
    </nc>
  </rcc>
  <rcc rId="20" sId="15" numFmtId="19">
    <oc r="D47">
      <v>44327</v>
    </oc>
    <nc r="D47">
      <v>44354</v>
    </nc>
  </rcc>
  <rcc rId="21" sId="15" numFmtId="19">
    <oc r="C48">
      <v>44332</v>
    </oc>
    <nc r="C48">
      <v>44360</v>
    </nc>
  </rcc>
  <rcc rId="22" sId="15" numFmtId="19">
    <oc r="D48">
      <v>44333</v>
    </oc>
    <nc r="D48">
      <v>44361</v>
    </nc>
  </rcc>
  <rcc rId="23" sId="15" numFmtId="19">
    <oc r="C49">
      <v>44339</v>
    </oc>
    <nc r="C49">
      <v>44367</v>
    </nc>
  </rcc>
  <rcc rId="24" sId="15" numFmtId="19">
    <oc r="D49">
      <v>44340</v>
    </oc>
    <nc r="D49">
      <v>44368</v>
    </nc>
  </rcc>
  <rcc rId="25" sId="15" numFmtId="19">
    <oc r="C50">
      <v>44346</v>
    </oc>
    <nc r="C50">
      <v>44374</v>
    </nc>
  </rcc>
  <rcc rId="26" sId="15" numFmtId="19">
    <oc r="D50">
      <v>44347</v>
    </oc>
    <nc r="D50">
      <v>44375</v>
    </nc>
  </rcc>
  <rcc rId="27" sId="15" numFmtId="19">
    <oc r="C51">
      <v>44353</v>
    </oc>
    <nc r="C51">
      <v>44381</v>
    </nc>
  </rcc>
  <rcc rId="28" sId="15" numFmtId="19">
    <oc r="D51">
      <v>44354</v>
    </oc>
    <nc r="D51">
      <v>44382</v>
    </nc>
  </rcc>
  <rcc rId="29" sId="15" numFmtId="19">
    <oc r="C52">
      <v>44362</v>
    </oc>
    <nc r="C52">
      <v>44388</v>
    </nc>
  </rcc>
  <rcc rId="30" sId="15" numFmtId="19">
    <oc r="D52">
      <v>44363</v>
    </oc>
    <nc r="D52">
      <v>44389</v>
    </nc>
  </rcc>
  <rcc rId="31" sId="15" numFmtId="19">
    <oc r="C53">
      <v>44367</v>
    </oc>
    <nc r="C53">
      <v>44395</v>
    </nc>
  </rcc>
  <rcc rId="32" sId="15" numFmtId="19">
    <oc r="D53">
      <v>44368</v>
    </oc>
    <nc r="D53">
      <v>44396</v>
    </nc>
  </rcc>
  <rcc rId="33" sId="15" numFmtId="19">
    <oc r="E46">
      <v>44326</v>
    </oc>
    <nc r="E46">
      <v>44354</v>
    </nc>
  </rcc>
  <rcc rId="34" sId="15" numFmtId="19">
    <oc r="F46">
      <v>44326</v>
    </oc>
    <nc r="F46">
      <v>44355</v>
    </nc>
  </rcc>
  <rcc rId="35" sId="15" numFmtId="19">
    <oc r="E47">
      <v>44332</v>
    </oc>
    <nc r="E47" t="inlineStr">
      <is>
        <t>18 Jun</t>
      </is>
    </nc>
  </rcc>
  <rcc rId="36" sId="15" numFmtId="19">
    <oc r="E48">
      <v>44339</v>
    </oc>
    <nc r="E48" t="inlineStr">
      <is>
        <t>25 Jun</t>
      </is>
    </nc>
  </rcc>
  <rcc rId="37" sId="15" numFmtId="19">
    <oc r="E49">
      <v>44346</v>
    </oc>
    <nc r="E49" t="inlineStr">
      <is>
        <t>27 Jun</t>
      </is>
    </nc>
  </rcc>
  <rcc rId="38" sId="15" numFmtId="19">
    <oc r="E50">
      <v>44353</v>
    </oc>
    <nc r="E50" t="inlineStr">
      <is>
        <t>07 Jul</t>
      </is>
    </nc>
  </rcc>
  <rcc rId="39" sId="15" numFmtId="19">
    <oc r="E51">
      <v>44360</v>
    </oc>
    <nc r="E51" t="inlineStr">
      <is>
        <t>11 Jul</t>
      </is>
    </nc>
  </rcc>
  <rcc rId="40" sId="15" numFmtId="19">
    <oc r="E52">
      <v>44369</v>
    </oc>
    <nc r="E52" t="inlineStr">
      <is>
        <t>18 Jul</t>
      </is>
    </nc>
  </rcc>
  <rcc rId="41" sId="15" numFmtId="19">
    <oc r="E53">
      <v>44374</v>
    </oc>
    <nc r="E53" t="inlineStr">
      <is>
        <t>25 Jul</t>
      </is>
    </nc>
  </rcc>
  <rcc rId="42" sId="15" numFmtId="19">
    <oc r="F47">
      <v>44333</v>
    </oc>
    <nc r="F47" t="inlineStr">
      <is>
        <t>19 Jun</t>
      </is>
    </nc>
  </rcc>
  <rcc rId="43" sId="15" numFmtId="19">
    <oc r="F48">
      <v>44340</v>
    </oc>
    <nc r="F48" t="inlineStr">
      <is>
        <t>25 Jun</t>
      </is>
    </nc>
  </rcc>
  <rcc rId="44" sId="15" numFmtId="19">
    <oc r="F49">
      <v>44347</v>
    </oc>
    <nc r="F49" t="inlineStr">
      <is>
        <t>28 Jun</t>
      </is>
    </nc>
  </rcc>
  <rcc rId="45" sId="15" numFmtId="19">
    <oc r="F50">
      <v>44354</v>
    </oc>
    <nc r="F50" t="inlineStr">
      <is>
        <t>08 Jul</t>
      </is>
    </nc>
  </rcc>
  <rcc rId="46" sId="15" numFmtId="19">
    <oc r="F51">
      <v>44361</v>
    </oc>
    <nc r="F51" t="inlineStr">
      <is>
        <t>12 Jul</t>
      </is>
    </nc>
  </rcc>
  <rcc rId="47" sId="15" numFmtId="19">
    <oc r="F52">
      <v>44368</v>
    </oc>
    <nc r="F52" t="inlineStr">
      <is>
        <t>19 Jul</t>
      </is>
    </nc>
  </rcc>
  <rcc rId="48" sId="15" numFmtId="19">
    <oc r="F53">
      <v>44375</v>
    </oc>
    <nc r="F53" t="inlineStr">
      <is>
        <t>26 Jul</t>
      </is>
    </nc>
  </rcc>
  <rcc rId="49" sId="15">
    <oc r="G46" t="inlineStr">
      <is>
        <t>COSCO GENOA</t>
      </is>
    </oc>
    <nc r="G46" t="inlineStr">
      <is>
        <t>COSCO BOSTON</t>
      </is>
    </nc>
  </rcc>
  <rcc rId="50" sId="15">
    <oc r="G47" t="inlineStr">
      <is>
        <t>COSCO VENICE</t>
      </is>
    </oc>
    <nc r="G47" t="inlineStr">
      <is>
        <t>COSCO VALENCIA</t>
      </is>
    </nc>
  </rcc>
  <rcc rId="51" sId="15">
    <oc r="G48" t="inlineStr">
      <is>
        <t>COSCO BOSTON</t>
      </is>
    </oc>
    <nc r="G48" t="inlineStr">
      <is>
        <t>COSCO PIRAEUS</t>
      </is>
    </nc>
  </rcc>
  <rcc rId="52" sId="15">
    <oc r="G49" t="inlineStr">
      <is>
        <t>COSCO VALENCIA</t>
      </is>
    </oc>
    <nc r="G49" t="inlineStr">
      <is>
        <t>COSCO ISTANBUL</t>
      </is>
    </nc>
  </rcc>
  <rcc rId="53" sId="15">
    <oc r="G50" t="inlineStr">
      <is>
        <t>COSCO PIRAEUS</t>
      </is>
    </oc>
    <nc r="G50" t="inlineStr">
      <is>
        <t>COSCO AUCKLAND</t>
      </is>
    </nc>
  </rcc>
  <rcc rId="54" sId="15">
    <oc r="G51" t="inlineStr">
      <is>
        <t>COSCO AUCKLAND</t>
      </is>
    </oc>
    <nc r="G51" t="inlineStr">
      <is>
        <t>GOTTFRIED SCHULTE</t>
      </is>
    </nc>
  </rcc>
  <rcc rId="55" sId="15">
    <oc r="G52" t="inlineStr">
      <is>
        <t>COSCO ISTANBUL</t>
      </is>
    </oc>
    <nc r="G52" t="inlineStr">
      <is>
        <t>COSCO SANTOS</t>
      </is>
    </nc>
  </rcc>
  <rcc rId="56" sId="15">
    <oc r="G53" t="inlineStr">
      <is>
        <t>GOTTFRIED SCHULTE</t>
      </is>
    </oc>
    <nc r="G53" t="inlineStr">
      <is>
        <t>COSCO VENICE</t>
      </is>
    </nc>
  </rcc>
  <rcc rId="57" sId="15">
    <oc r="H46" t="inlineStr">
      <is>
        <t>054E</t>
      </is>
    </oc>
    <nc r="H46" t="inlineStr">
      <is>
        <t>166E</t>
      </is>
    </nc>
  </rcc>
  <rcc rId="58" sId="15">
    <oc r="H47" t="inlineStr">
      <is>
        <t>045E</t>
      </is>
    </oc>
    <nc r="H47" t="inlineStr">
      <is>
        <t>046E</t>
      </is>
    </nc>
  </rcc>
  <rcc rId="59" sId="15">
    <oc r="H48" t="inlineStr">
      <is>
        <t>166E</t>
      </is>
    </oc>
    <nc r="H48" t="inlineStr">
      <is>
        <t>046E</t>
      </is>
    </nc>
  </rcc>
  <rcc rId="60" sId="15">
    <oc r="H49" t="inlineStr">
      <is>
        <t>046E</t>
      </is>
    </oc>
    <nc r="H49" t="inlineStr">
      <is>
        <t>050E</t>
      </is>
    </nc>
  </rcc>
  <rcc rId="61" sId="15">
    <oc r="H50" t="inlineStr">
      <is>
        <t>046E</t>
      </is>
    </oc>
    <nc r="H50" t="inlineStr">
      <is>
        <t>052E</t>
      </is>
    </nc>
  </rcc>
  <rcc rId="62" sId="15">
    <oc r="H51" t="inlineStr">
      <is>
        <t>052E</t>
      </is>
    </oc>
    <nc r="H51" t="inlineStr">
      <is>
        <t>009E</t>
      </is>
    </nc>
  </rcc>
  <rcc rId="63" sId="15">
    <oc r="H52" t="inlineStr">
      <is>
        <t>050E</t>
      </is>
    </oc>
    <nc r="H52" t="inlineStr">
      <is>
        <t>066E</t>
      </is>
    </nc>
  </rcc>
  <rcc rId="64" sId="15">
    <oc r="H53" t="inlineStr">
      <is>
        <t>009E</t>
      </is>
    </oc>
    <nc r="H53" t="inlineStr">
      <is>
        <t>046E</t>
      </is>
    </nc>
  </rcc>
  <rcc rId="65" sId="15">
    <oc r="I46">
      <v>44342</v>
    </oc>
    <nc r="I46" t="inlineStr">
      <is>
        <t>12 Jun</t>
      </is>
    </nc>
  </rcc>
  <rcc rId="66" sId="15">
    <oc r="I47">
      <v>44349</v>
    </oc>
    <nc r="I47" t="inlineStr">
      <is>
        <t>16 Jun</t>
      </is>
    </nc>
  </rcc>
  <rcc rId="67" sId="15">
    <oc r="I48">
      <f>I47+7</f>
    </oc>
    <nc r="I48" t="inlineStr">
      <is>
        <t>30 Jun</t>
      </is>
    </nc>
  </rcc>
  <rcc rId="68" sId="15">
    <oc r="I49">
      <f>I48+7</f>
    </oc>
    <nc r="I49" t="inlineStr">
      <is>
        <t>07 Jul</t>
      </is>
    </nc>
  </rcc>
  <rcc rId="69" sId="15">
    <oc r="I50">
      <f>I49+7</f>
    </oc>
    <nc r="I50" t="inlineStr">
      <is>
        <t>14 Jul</t>
      </is>
    </nc>
  </rcc>
  <rcc rId="70" sId="15">
    <oc r="I51">
      <v>44384</v>
    </oc>
    <nc r="I51" t="inlineStr">
      <is>
        <t>21 Jul</t>
      </is>
    </nc>
  </rcc>
  <rcc rId="71" sId="15">
    <oc r="I52">
      <f>I51+7</f>
    </oc>
    <nc r="I52" t="inlineStr">
      <is>
        <t>28 Jul</t>
      </is>
    </nc>
  </rcc>
  <rcc rId="72" sId="15">
    <oc r="I53">
      <f>I52+7</f>
    </oc>
    <nc r="I53" t="inlineStr">
      <is>
        <t>04 Aug</t>
      </is>
    </nc>
  </rcc>
  <rcc rId="73" sId="15">
    <oc r="J46">
      <v>44343</v>
    </oc>
    <nc r="J46" t="inlineStr">
      <is>
        <t>13 Jun</t>
      </is>
    </nc>
  </rcc>
  <rcc rId="74" sId="15">
    <oc r="J47">
      <v>44350</v>
    </oc>
    <nc r="J47" t="inlineStr">
      <is>
        <t>17 Jun</t>
      </is>
    </nc>
  </rcc>
  <rcc rId="75" sId="15">
    <oc r="J48">
      <f>J47+7</f>
    </oc>
    <nc r="J48" t="inlineStr">
      <is>
        <t>01 Jul</t>
      </is>
    </nc>
  </rcc>
  <rcc rId="76" sId="15">
    <oc r="J49">
      <f>J48+7</f>
    </oc>
    <nc r="J49" t="inlineStr">
      <is>
        <t>08 Jul</t>
      </is>
    </nc>
  </rcc>
  <rcc rId="77" sId="15">
    <oc r="J50">
      <f>J49+7</f>
    </oc>
    <nc r="J50" t="inlineStr">
      <is>
        <t>15 Jul</t>
      </is>
    </nc>
  </rcc>
  <rcc rId="78" sId="15">
    <oc r="J51">
      <v>44385</v>
    </oc>
    <nc r="J51" t="inlineStr">
      <is>
        <t>22 Jul</t>
      </is>
    </nc>
  </rcc>
  <rcc rId="79" sId="15">
    <oc r="J52">
      <f>J51+7</f>
    </oc>
    <nc r="J52" t="inlineStr">
      <is>
        <t>29 Jul</t>
      </is>
    </nc>
  </rcc>
  <rcc rId="80" sId="15">
    <oc r="J53">
      <f>J52+7</f>
    </oc>
    <nc r="J53" t="inlineStr">
      <is>
        <t>05 Aug</t>
      </is>
    </nc>
  </rcc>
  <rcc rId="81" sId="15">
    <oc r="K46">
      <v>44371</v>
    </oc>
    <nc r="K46" t="inlineStr">
      <is>
        <t>08 Jul</t>
      </is>
    </nc>
  </rcc>
  <rcc rId="82" sId="15">
    <oc r="K47">
      <v>44378</v>
    </oc>
    <nc r="K47" t="inlineStr">
      <is>
        <t>15 Jul</t>
      </is>
    </nc>
  </rcc>
  <rcc rId="83" sId="15">
    <oc r="K48">
      <f>K47+7</f>
    </oc>
    <nc r="K48" t="inlineStr">
      <is>
        <t>29 Jul</t>
      </is>
    </nc>
  </rcc>
  <rcc rId="84" sId="15">
    <oc r="K49">
      <f>K48+7</f>
    </oc>
    <nc r="K49" t="inlineStr">
      <is>
        <t>05 Aug</t>
      </is>
    </nc>
  </rcc>
  <rcc rId="85" sId="15">
    <oc r="K50">
      <f>K49+7</f>
    </oc>
    <nc r="K50" t="inlineStr">
      <is>
        <t>12 Aug</t>
      </is>
    </nc>
  </rcc>
  <rcc rId="86" sId="15">
    <oc r="K51">
      <v>44413</v>
    </oc>
    <nc r="K51" t="inlineStr">
      <is>
        <t>19 Aug</t>
      </is>
    </nc>
  </rcc>
  <rcc rId="87" sId="15">
    <oc r="K52">
      <f>K51+7</f>
    </oc>
    <nc r="K52" t="inlineStr">
      <is>
        <t>26 Aug</t>
      </is>
    </nc>
  </rcc>
  <rcc rId="88" sId="15">
    <oc r="K53">
      <f>K52+7</f>
    </oc>
    <nc r="K53" t="inlineStr">
      <is>
        <t>02 Sep</t>
      </is>
    </nc>
  </rcc>
  <rcc rId="89" sId="15">
    <oc r="L46">
      <v>44372</v>
    </oc>
    <nc r="L46" t="inlineStr">
      <is>
        <t>09 Jul</t>
      </is>
    </nc>
  </rcc>
  <rcc rId="90" sId="15">
    <oc r="L47">
      <v>44379</v>
    </oc>
    <nc r="L47" t="inlineStr">
      <is>
        <t>16 Jul</t>
      </is>
    </nc>
  </rcc>
  <rcc rId="91" sId="15">
    <oc r="L48">
      <f>L47+7</f>
    </oc>
    <nc r="L48" t="inlineStr">
      <is>
        <t>30 Jul</t>
      </is>
    </nc>
  </rcc>
  <rcc rId="92" sId="15">
    <oc r="L49">
      <f>L48+7</f>
    </oc>
    <nc r="L49" t="inlineStr">
      <is>
        <t>06 Aug</t>
      </is>
    </nc>
  </rcc>
  <rcc rId="93" sId="15">
    <oc r="L50">
      <f>L49+7</f>
    </oc>
    <nc r="L50" t="inlineStr">
      <is>
        <t>13 Aug</t>
      </is>
    </nc>
  </rcc>
  <rcc rId="94" sId="15">
    <oc r="L51">
      <v>44414</v>
    </oc>
    <nc r="L51" t="inlineStr">
      <is>
        <t>20 Aug</t>
      </is>
    </nc>
  </rcc>
  <rcc rId="95" sId="15">
    <oc r="L52">
      <f>L51+7</f>
    </oc>
    <nc r="L52" t="inlineStr">
      <is>
        <t>27 Aug</t>
      </is>
    </nc>
  </rcc>
  <rcc rId="96" sId="15">
    <oc r="L53">
      <f>L52+7</f>
    </oc>
    <nc r="L53" t="inlineStr">
      <is>
        <t>03 Sep</t>
      </is>
    </nc>
  </rcc>
  <rcc rId="97" sId="15">
    <oc r="M46">
      <v>44374</v>
    </oc>
    <nc r="M46" t="inlineStr">
      <is>
        <t>11 Jul</t>
      </is>
    </nc>
  </rcc>
  <rcc rId="98" sId="15">
    <oc r="M47">
      <v>44381</v>
    </oc>
    <nc r="M47" t="inlineStr">
      <is>
        <t>18 Jul</t>
      </is>
    </nc>
  </rcc>
  <rcc rId="99" sId="15">
    <oc r="M48">
      <v>44388</v>
    </oc>
    <nc r="M48" t="inlineStr">
      <is>
        <t>01 Aug</t>
      </is>
    </nc>
  </rcc>
  <rcc rId="100" sId="15">
    <oc r="M49">
      <f>M48+7</f>
    </oc>
    <nc r="M49" t="inlineStr">
      <is>
        <t>08 Aug</t>
      </is>
    </nc>
  </rcc>
  <rcc rId="101" sId="15">
    <oc r="M50">
      <f>M49+7</f>
    </oc>
    <nc r="M50" t="inlineStr">
      <is>
        <t>15 Aug</t>
      </is>
    </nc>
  </rcc>
  <rcc rId="102" sId="15">
    <oc r="M51">
      <f>M50+7</f>
    </oc>
    <nc r="M51" t="inlineStr">
      <is>
        <t>22 Aug</t>
      </is>
    </nc>
  </rcc>
  <rcc rId="103" sId="15">
    <oc r="M52">
      <v>44423</v>
    </oc>
    <nc r="M52" t="inlineStr">
      <is>
        <t>29 Aug</t>
      </is>
    </nc>
  </rcc>
  <rcc rId="104" sId="15">
    <oc r="M53">
      <f>M52+7</f>
    </oc>
    <nc r="M53" t="inlineStr">
      <is>
        <t>05 Sep</t>
      </is>
    </nc>
  </rcc>
  <rcc rId="105" sId="15">
    <oc r="O46">
      <v>44376</v>
    </oc>
    <nc r="O46" t="inlineStr">
      <is>
        <t>13 Jul</t>
      </is>
    </nc>
  </rcc>
  <rcc rId="106" sId="15">
    <oc r="O47">
      <v>44383</v>
    </oc>
    <nc r="O47" t="inlineStr">
      <is>
        <t>20 Jul</t>
      </is>
    </nc>
  </rcc>
  <rcc rId="107" sId="15">
    <oc r="O48">
      <v>44390</v>
    </oc>
    <nc r="O48" t="inlineStr">
      <is>
        <t>03 Aug</t>
      </is>
    </nc>
  </rcc>
  <rcc rId="108" sId="15">
    <oc r="O50">
      <f>O49+7</f>
    </oc>
    <nc r="O50" t="inlineStr">
      <is>
        <t>17 Aug</t>
      </is>
    </nc>
  </rcc>
  <rcc rId="109" sId="15">
    <oc r="O51">
      <f>O50+7</f>
    </oc>
    <nc r="O51" t="inlineStr">
      <is>
        <t>24 Aug</t>
      </is>
    </nc>
  </rcc>
  <rcc rId="110" sId="15">
    <oc r="O52">
      <v>44425</v>
    </oc>
    <nc r="O52" t="inlineStr">
      <is>
        <t>31 Aug</t>
      </is>
    </nc>
  </rcc>
  <rcc rId="111" sId="15">
    <oc r="O53">
      <f>O52+7</f>
    </oc>
    <nc r="O53" t="inlineStr">
      <is>
        <t>07 Sep</t>
      </is>
    </nc>
  </rcc>
  <rcc rId="112" sId="15">
    <oc r="P46">
      <v>44377</v>
    </oc>
    <nc r="P46" t="inlineStr">
      <is>
        <t>14 Jul</t>
      </is>
    </nc>
  </rcc>
  <rcc rId="113" sId="15">
    <oc r="P47">
      <v>44384</v>
    </oc>
    <nc r="P47" t="inlineStr">
      <is>
        <t>21 Jul</t>
      </is>
    </nc>
  </rcc>
  <rcc rId="114" sId="15">
    <oc r="P48">
      <v>44391</v>
    </oc>
    <nc r="P48" t="inlineStr">
      <is>
        <t>04 Aug</t>
      </is>
    </nc>
  </rcc>
  <rcc rId="115" sId="15">
    <oc r="P49">
      <f>P48+7</f>
    </oc>
    <nc r="P49" t="inlineStr">
      <is>
        <t>11 Aug</t>
      </is>
    </nc>
  </rcc>
  <rcc rId="116" sId="15">
    <oc r="P50">
      <f>P49+7</f>
    </oc>
    <nc r="P50" t="inlineStr">
      <is>
        <t>18 Aug</t>
      </is>
    </nc>
  </rcc>
  <rcc rId="117" sId="15">
    <oc r="P51">
      <f>P50+7</f>
    </oc>
    <nc r="P51" t="inlineStr">
      <is>
        <t>25 Aug</t>
      </is>
    </nc>
  </rcc>
  <rcc rId="118" sId="15">
    <oc r="P52">
      <v>44426</v>
    </oc>
    <nc r="P52" t="inlineStr">
      <is>
        <t>01 Sep</t>
      </is>
    </nc>
  </rcc>
  <rcc rId="119" sId="15">
    <oc r="P53">
      <f>P52+7</f>
    </oc>
    <nc r="P53" t="inlineStr">
      <is>
        <t>08 Sep</t>
      </is>
    </nc>
  </rcc>
  <rcc rId="120" sId="15">
    <oc r="N46">
      <v>44375</v>
    </oc>
    <nc r="N46" t="inlineStr">
      <is>
        <t>12 Jul</t>
      </is>
    </nc>
  </rcc>
  <rcc rId="121" sId="15">
    <oc r="N47">
      <v>44382</v>
    </oc>
    <nc r="N47" t="inlineStr">
      <is>
        <t>19 Jul</t>
      </is>
    </nc>
  </rcc>
  <rcc rId="122" sId="15">
    <oc r="N48">
      <v>44389</v>
    </oc>
    <nc r="N48" t="inlineStr">
      <is>
        <t>02 Aug</t>
      </is>
    </nc>
  </rcc>
  <rcc rId="123" sId="15">
    <oc r="N49">
      <f>N48+7</f>
    </oc>
    <nc r="N49" t="inlineStr">
      <is>
        <t>09 Aug</t>
      </is>
    </nc>
  </rcc>
  <rcc rId="124" sId="15">
    <oc r="N50">
      <f>N49+7</f>
    </oc>
    <nc r="N50" t="inlineStr">
      <is>
        <t>16 Aug</t>
      </is>
    </nc>
  </rcc>
  <rcc rId="125" sId="15">
    <oc r="N51">
      <f>N50+7</f>
    </oc>
    <nc r="N51" t="inlineStr">
      <is>
        <t>23 Aug</t>
      </is>
    </nc>
  </rcc>
  <rcc rId="126" sId="15">
    <oc r="N52">
      <v>44424</v>
    </oc>
    <nc r="N52" t="inlineStr">
      <is>
        <t>30 Aug</t>
      </is>
    </nc>
  </rcc>
  <rcc rId="127" sId="15">
    <oc r="N53">
      <f>N52+7</f>
    </oc>
    <nc r="N53" t="inlineStr">
      <is>
        <t>06 Sep</t>
      </is>
    </nc>
  </rcc>
  <rcc rId="128" sId="15">
    <oc r="O49">
      <f>O48+7</f>
    </oc>
    <nc r="O49" t="inlineStr">
      <is>
        <t>03 Aug</t>
      </is>
    </nc>
  </rcc>
  <rcc rId="129" sId="16">
    <oc r="A11" t="inlineStr">
      <is>
        <t>CMA CGM SAMSON</t>
      </is>
    </oc>
    <nc r="A11" t="inlineStr">
      <is>
        <t>APL DANUBE</t>
      </is>
    </nc>
  </rcc>
  <rcc rId="130" sId="16">
    <oc r="A12" t="inlineStr">
      <is>
        <t>CMA CGM MELISANDE</t>
      </is>
    </oc>
    <nc r="A12" t="inlineStr">
      <is>
        <t>GULF BRIDGE</t>
      </is>
    </nc>
  </rcc>
  <rcc rId="131" sId="16">
    <oc r="A13" t="inlineStr">
      <is>
        <t>CMA CGM BIANCA</t>
      </is>
    </oc>
    <nc r="A13" t="inlineStr">
      <is>
        <t>CMA CGM LA SCALA</t>
      </is>
    </nc>
  </rcc>
  <rcc rId="132" sId="16">
    <oc r="A14" t="inlineStr">
      <is>
        <t>CMA CGM FIGARO</t>
      </is>
    </oc>
    <nc r="A14" t="inlineStr">
      <is>
        <t>CMA CGM ATTILA</t>
      </is>
    </nc>
  </rcc>
  <rcc rId="133" sId="16">
    <oc r="A15" t="inlineStr">
      <is>
        <t>APL DANUBE</t>
      </is>
    </oc>
    <nc r="A15" t="inlineStr">
      <is>
        <t>CMA CGM TAGE</t>
      </is>
    </nc>
  </rcc>
  <rcc rId="134" sId="16">
    <oc r="A16" t="inlineStr">
      <is>
        <t>CMA CGM TANCREDI</t>
      </is>
    </oc>
    <nc r="A16" t="inlineStr">
      <is>
        <t>CMA CGM ALMAVIVA</t>
      </is>
    </nc>
  </rcc>
  <rcc rId="135" sId="16">
    <oc r="A17" t="inlineStr">
      <is>
        <t>GULF BRIDGE</t>
      </is>
    </oc>
    <nc r="A17" t="inlineStr">
      <is>
        <t>CMA CGM SAMSON</t>
      </is>
    </nc>
  </rcc>
  <rcc rId="136" sId="16">
    <oc r="B11" t="inlineStr">
      <is>
        <t>0PG9LE1MA</t>
      </is>
    </oc>
    <nc r="B11" t="inlineStr">
      <is>
        <t>0PG9VE1MA</t>
      </is>
    </nc>
  </rcc>
  <rcc rId="137" sId="16">
    <oc r="B12" t="inlineStr">
      <is>
        <t>0PG9NE1MA</t>
      </is>
    </oc>
    <nc r="B12" t="inlineStr">
      <is>
        <t>0PG9XE1MA</t>
      </is>
    </nc>
  </rcc>
  <rcc rId="138" sId="16">
    <oc r="B13" t="inlineStr">
      <is>
        <t>0PG9PE1MA</t>
      </is>
    </oc>
    <nc r="B13" t="inlineStr">
      <is>
        <t>0PG9ZE1MA</t>
      </is>
    </nc>
  </rcc>
  <rcc rId="139" sId="16">
    <oc r="B14" t="inlineStr">
      <is>
        <t>0PG9RE1MA</t>
      </is>
    </oc>
    <nc r="B14" t="inlineStr">
      <is>
        <t>0PGA3E1MA</t>
      </is>
    </nc>
  </rcc>
  <rcc rId="140" sId="16">
    <oc r="B15" t="inlineStr">
      <is>
        <t>0PG9TE1MA</t>
      </is>
    </oc>
    <nc r="B15" t="inlineStr">
      <is>
        <t>0PGA5E1MA</t>
      </is>
    </nc>
  </rcc>
  <rcc rId="141" sId="16">
    <oc r="B16" t="inlineStr">
      <is>
        <t>0PG9VE1MA</t>
      </is>
    </oc>
    <nc r="B16" t="inlineStr">
      <is>
        <t>0PGA7E1MA</t>
      </is>
    </nc>
  </rcc>
  <rcc rId="142" sId="16">
    <oc r="B17" t="inlineStr">
      <is>
        <t>0PG9XE1MA</t>
      </is>
    </oc>
    <nc r="B17" t="inlineStr">
      <is>
        <t>0PGA9E1MA</t>
      </is>
    </nc>
  </rcc>
  <rcc rId="143" sId="16">
    <oc r="C11" t="inlineStr">
      <is>
        <t>03 May</t>
      </is>
    </oc>
    <nc r="C11" t="inlineStr">
      <is>
        <t>12 Jun</t>
      </is>
    </nc>
  </rcc>
  <rcc rId="144" sId="16">
    <oc r="C12" t="inlineStr">
      <is>
        <t>10 May</t>
      </is>
    </oc>
    <nc r="C12" t="inlineStr">
      <is>
        <t>14 Jun</t>
      </is>
    </nc>
  </rcc>
  <rcc rId="145" sId="16">
    <oc r="C13" t="inlineStr">
      <is>
        <t>17 May</t>
      </is>
    </oc>
    <nc r="C13" t="inlineStr">
      <is>
        <t>21 Jun</t>
      </is>
    </nc>
  </rcc>
  <rcc rId="146" sId="16">
    <oc r="C14" t="inlineStr">
      <is>
        <t>24 May</t>
      </is>
    </oc>
    <nc r="C14" t="inlineStr">
      <is>
        <t>05 Jul</t>
      </is>
    </nc>
  </rcc>
  <rcc rId="147" sId="16">
    <oc r="C15">
      <v>44348</v>
    </oc>
    <nc r="C15" t="inlineStr">
      <is>
        <t>12 Jul</t>
      </is>
    </nc>
  </rcc>
  <rcc rId="148" sId="16">
    <oc r="C16" t="inlineStr">
      <is>
        <t>07 Jun</t>
      </is>
    </oc>
    <nc r="C16" t="inlineStr">
      <is>
        <t>19 Jul</t>
      </is>
    </nc>
  </rcc>
  <rcc rId="149" sId="16">
    <oc r="C17" t="inlineStr">
      <is>
        <t>14 Jun</t>
      </is>
    </oc>
    <nc r="C17" t="inlineStr">
      <is>
        <t>26 Jul</t>
      </is>
    </nc>
  </rcc>
  <rcc rId="150" sId="16">
    <oc r="D11" t="inlineStr">
      <is>
        <t>04 May</t>
      </is>
    </oc>
    <nc r="D11" t="inlineStr">
      <is>
        <t>12 Jun</t>
      </is>
    </nc>
  </rcc>
  <rcc rId="151" sId="16">
    <oc r="D12" t="inlineStr">
      <is>
        <t>11 May</t>
      </is>
    </oc>
    <nc r="D12" t="inlineStr">
      <is>
        <t>15 Jun</t>
      </is>
    </nc>
  </rcc>
  <rcc rId="152" sId="16">
    <oc r="D13" t="inlineStr">
      <is>
        <t>18 May</t>
      </is>
    </oc>
    <nc r="D13" t="inlineStr">
      <is>
        <t>22 Jun</t>
      </is>
    </nc>
  </rcc>
  <rcc rId="153" sId="16">
    <oc r="D14" t="inlineStr">
      <is>
        <t>25 May</t>
      </is>
    </oc>
    <nc r="D14" t="inlineStr">
      <is>
        <t>06 Jul</t>
      </is>
    </nc>
  </rcc>
  <rcc rId="154" sId="16">
    <oc r="D15">
      <v>44349</v>
    </oc>
    <nc r="D15" t="inlineStr">
      <is>
        <t>13 Jul</t>
      </is>
    </nc>
  </rcc>
  <rcc rId="155" sId="16">
    <oc r="D16" t="inlineStr">
      <is>
        <t>08 Jun</t>
      </is>
    </oc>
    <nc r="D16" t="inlineStr">
      <is>
        <t>20 Jul</t>
      </is>
    </nc>
  </rcc>
  <rcc rId="156" sId="16">
    <oc r="D17" t="inlineStr">
      <is>
        <t>15 Jun</t>
      </is>
    </oc>
    <nc r="D17" t="inlineStr">
      <is>
        <t>27 Jul</t>
      </is>
    </nc>
  </rcc>
  <rcc rId="157" sId="16">
    <oc r="E11" t="inlineStr">
      <is>
        <t>12 May</t>
      </is>
    </oc>
    <nc r="E11" t="inlineStr">
      <is>
        <t>20 Jun</t>
      </is>
    </nc>
  </rcc>
  <rcc rId="158" sId="16">
    <oc r="E12" t="inlineStr">
      <is>
        <t>19 May</t>
      </is>
    </oc>
    <nc r="E12" t="inlineStr">
      <is>
        <t>23 Jun</t>
      </is>
    </nc>
  </rcc>
  <rcc rId="159" sId="16">
    <oc r="E13" t="inlineStr">
      <is>
        <t>26 May</t>
      </is>
    </oc>
    <nc r="E13" t="inlineStr">
      <is>
        <t>30 Jun</t>
      </is>
    </nc>
  </rcc>
  <rcc rId="160" sId="16">
    <oc r="E14" t="inlineStr">
      <is>
        <t>02 Jun</t>
      </is>
    </oc>
    <nc r="E14" t="inlineStr">
      <is>
        <t>14 Jul</t>
      </is>
    </nc>
  </rcc>
  <rcc rId="161" sId="16">
    <oc r="E15">
      <v>44357</v>
    </oc>
    <nc r="E15" t="inlineStr">
      <is>
        <t>21 Jul</t>
      </is>
    </nc>
  </rcc>
  <rcc rId="162" sId="16">
    <oc r="E16" t="inlineStr">
      <is>
        <t>16 Jun</t>
      </is>
    </oc>
    <nc r="E16" t="inlineStr">
      <is>
        <t>28 Jul</t>
      </is>
    </nc>
  </rcc>
  <rcc rId="163" sId="16">
    <oc r="E17" t="inlineStr">
      <is>
        <t>23 Jun</t>
      </is>
    </oc>
    <nc r="E17" t="inlineStr">
      <is>
        <t>04 Aug</t>
      </is>
    </nc>
  </rcc>
  <rcc rId="164" sId="16">
    <oc r="F11" t="inlineStr">
      <is>
        <t>13 May</t>
      </is>
    </oc>
    <nc r="F11" t="inlineStr">
      <is>
        <t>20 Jun</t>
      </is>
    </nc>
  </rcc>
  <rcc rId="165" sId="16">
    <oc r="F12" t="inlineStr">
      <is>
        <t>20 May</t>
      </is>
    </oc>
    <nc r="F12" t="inlineStr">
      <is>
        <t>24 Jun</t>
      </is>
    </nc>
  </rcc>
  <rcc rId="166" sId="16">
    <oc r="F13" t="inlineStr">
      <is>
        <t>27 May</t>
      </is>
    </oc>
    <nc r="F13" t="inlineStr">
      <is>
        <t>01 Jul</t>
      </is>
    </nc>
  </rcc>
  <rcc rId="167" sId="16">
    <oc r="F14" t="inlineStr">
      <is>
        <t>03 Jun</t>
      </is>
    </oc>
    <nc r="F14" t="inlineStr">
      <is>
        <t>15 Jul</t>
      </is>
    </nc>
  </rcc>
  <rcc rId="168" sId="16">
    <oc r="F15">
      <v>44358</v>
    </oc>
    <nc r="F15" t="inlineStr">
      <is>
        <t>22 Jul</t>
      </is>
    </nc>
  </rcc>
  <rcc rId="169" sId="16">
    <oc r="F16" t="inlineStr">
      <is>
        <t>17 Jun</t>
      </is>
    </oc>
    <nc r="F16" t="inlineStr">
      <is>
        <t>29 Jul</t>
      </is>
    </nc>
  </rcc>
  <rcc rId="170" sId="16">
    <oc r="F17" t="inlineStr">
      <is>
        <t>24 Jun</t>
      </is>
    </oc>
    <nc r="F17" t="inlineStr">
      <is>
        <t>05 Aug</t>
      </is>
    </nc>
  </rcc>
  <rcc rId="171" sId="16">
    <oc r="G11" t="inlineStr">
      <is>
        <t>08 Jun</t>
      </is>
    </oc>
    <nc r="G11" t="inlineStr">
      <is>
        <t>16 Jul</t>
      </is>
    </nc>
  </rcc>
  <rcc rId="172" sId="16">
    <oc r="G12" t="inlineStr">
      <is>
        <t>15 Jun</t>
      </is>
    </oc>
    <nc r="G12" t="inlineStr">
      <is>
        <t>20 Jul</t>
      </is>
    </nc>
  </rcc>
  <rcc rId="173" sId="16">
    <oc r="G13" t="inlineStr">
      <is>
        <t>22 Jun</t>
      </is>
    </oc>
    <nc r="G13" t="inlineStr">
      <is>
        <t>27 Jul</t>
      </is>
    </nc>
  </rcc>
  <rcc rId="174" sId="16">
    <oc r="G14" t="inlineStr">
      <is>
        <t>29 Jun</t>
      </is>
    </oc>
    <nc r="G14" t="inlineStr">
      <is>
        <t>10 Aug</t>
      </is>
    </nc>
  </rcc>
  <rcc rId="175" sId="16">
    <oc r="G15" t="inlineStr">
      <is>
        <t>06 Jul</t>
      </is>
    </oc>
    <nc r="G15" t="inlineStr">
      <is>
        <t>17 Aug</t>
      </is>
    </nc>
  </rcc>
  <rcc rId="176" sId="16">
    <oc r="G16" t="inlineStr">
      <is>
        <t>13 Jul</t>
      </is>
    </oc>
    <nc r="G16" t="inlineStr">
      <is>
        <t>24 Aug</t>
      </is>
    </nc>
  </rcc>
  <rcc rId="177" sId="16">
    <oc r="G17" t="inlineStr">
      <is>
        <t>20 Jul</t>
      </is>
    </oc>
    <nc r="G17" t="inlineStr">
      <is>
        <t>31 Aug</t>
      </is>
    </nc>
  </rcc>
  <rcc rId="178" sId="16">
    <oc r="H11" t="inlineStr">
      <is>
        <t>10 Jun</t>
      </is>
    </oc>
    <nc r="H11" t="inlineStr">
      <is>
        <t>17 Jul</t>
      </is>
    </nc>
  </rcc>
  <rcc rId="179" sId="16">
    <oc r="H12" t="inlineStr">
      <is>
        <t>17 Jun</t>
      </is>
    </oc>
    <nc r="H12" t="inlineStr">
      <is>
        <t>22 Jul</t>
      </is>
    </nc>
  </rcc>
  <rcc rId="180" sId="16">
    <oc r="H13" t="inlineStr">
      <is>
        <t>24 Jun</t>
      </is>
    </oc>
    <nc r="H13" t="inlineStr">
      <is>
        <t>29 Jul</t>
      </is>
    </nc>
  </rcc>
  <rcc rId="181" sId="16">
    <oc r="H14" t="inlineStr">
      <is>
        <t>01 Jul</t>
      </is>
    </oc>
    <nc r="H14" t="inlineStr">
      <is>
        <t>12 Aug</t>
      </is>
    </nc>
  </rcc>
  <rcc rId="182" sId="16">
    <oc r="H15" t="inlineStr">
      <is>
        <t>08 Jul</t>
      </is>
    </oc>
    <nc r="H15" t="inlineStr">
      <is>
        <t>19 Aug</t>
      </is>
    </nc>
  </rcc>
  <rcc rId="183" sId="16">
    <oc r="H16" t="inlineStr">
      <is>
        <t>15 Jul</t>
      </is>
    </oc>
    <nc r="H16" t="inlineStr">
      <is>
        <t>26 Aug</t>
      </is>
    </nc>
  </rcc>
  <rcc rId="184" sId="16">
    <oc r="H17" t="inlineStr">
      <is>
        <t>22 Jul</t>
      </is>
    </oc>
    <nc r="H17" t="inlineStr">
      <is>
        <t>02 Sep</t>
      </is>
    </nc>
  </rcc>
  <rcc rId="185" sId="16">
    <oc r="I11">
      <v>44358</v>
    </oc>
    <nc r="I11" t="inlineStr">
      <is>
        <t>19 Jul</t>
      </is>
    </nc>
  </rcc>
  <rcc rId="186" sId="16">
    <oc r="I12">
      <f>I11+7</f>
    </oc>
    <nc r="I12" t="inlineStr">
      <is>
        <t>23 Jul</t>
      </is>
    </nc>
  </rcc>
  <rcc rId="187" sId="16">
    <oc r="I13">
      <f>I12+7</f>
    </oc>
    <nc r="I13" t="inlineStr">
      <is>
        <t>30 Jul</t>
      </is>
    </nc>
  </rcc>
  <rcc rId="188" sId="16">
    <oc r="I14">
      <f>I13+7</f>
    </oc>
    <nc r="I14" t="inlineStr">
      <is>
        <t>13 Aug</t>
      </is>
    </nc>
  </rcc>
  <rcc rId="189" sId="16">
    <oc r="I15">
      <f>I14+7</f>
    </oc>
    <nc r="I15" t="inlineStr">
      <is>
        <t>20 Aug</t>
      </is>
    </nc>
  </rcc>
  <rcc rId="190" sId="16">
    <oc r="I16">
      <f>I15+7</f>
    </oc>
    <nc r="I16" t="inlineStr">
      <is>
        <t>27 Aug</t>
      </is>
    </nc>
  </rcc>
  <rcc rId="191" sId="16">
    <oc r="I17">
      <f>I16+7</f>
    </oc>
    <nc r="I17" t="inlineStr">
      <is>
        <t>03 Sep</t>
      </is>
    </nc>
  </rcc>
  <rcc rId="192" sId="16">
    <oc r="J11">
      <v>44359</v>
    </oc>
    <nc r="J11" t="inlineStr">
      <is>
        <t>20 Jul</t>
      </is>
    </nc>
  </rcc>
  <rcc rId="193" sId="16">
    <oc r="J12">
      <f>J11+7</f>
    </oc>
    <nc r="J12" t="inlineStr">
      <is>
        <t>24 Jul</t>
      </is>
    </nc>
  </rcc>
  <rcc rId="194" sId="16">
    <oc r="J13">
      <f>J12+7</f>
    </oc>
    <nc r="J13" t="inlineStr">
      <is>
        <t>31 Jul</t>
      </is>
    </nc>
  </rcc>
  <rcc rId="195" sId="16">
    <oc r="J14">
      <f>J13+7</f>
    </oc>
    <nc r="J14" t="inlineStr">
      <is>
        <t>14 Aug</t>
      </is>
    </nc>
  </rcc>
  <rcc rId="196" sId="16">
    <oc r="J15">
      <f>J14+7</f>
    </oc>
    <nc r="J15" t="inlineStr">
      <is>
        <t>21 Aug</t>
      </is>
    </nc>
  </rcc>
  <rcc rId="197" sId="16">
    <oc r="J16">
      <f>J15+7</f>
    </oc>
    <nc r="J16" t="inlineStr">
      <is>
        <t>28 Aug</t>
      </is>
    </nc>
  </rcc>
  <rcc rId="198" sId="16">
    <oc r="J17">
      <f>J16+7</f>
    </oc>
    <nc r="J17" t="inlineStr">
      <is>
        <t>04 Sep</t>
      </is>
    </nc>
  </rcc>
  <rcc rId="199" sId="16">
    <oc r="K11">
      <v>44361</v>
    </oc>
    <nc r="K11" t="inlineStr">
      <is>
        <t>21 Jul</t>
      </is>
    </nc>
  </rcc>
  <rcc rId="200" sId="16">
    <oc r="K12">
      <f>K11+7</f>
    </oc>
    <nc r="K12" t="inlineStr">
      <is>
        <t>26 Jul</t>
      </is>
    </nc>
  </rcc>
  <rcc rId="201" sId="16">
    <oc r="K13">
      <f>K12+7</f>
    </oc>
    <nc r="K13" t="inlineStr">
      <is>
        <t>02 Aug</t>
      </is>
    </nc>
  </rcc>
  <rcc rId="202" sId="16">
    <oc r="K14">
      <f>K13+7</f>
    </oc>
    <nc r="K14" t="inlineStr">
      <is>
        <t>16 Aug</t>
      </is>
    </nc>
  </rcc>
  <rcc rId="203" sId="16">
    <oc r="K15">
      <f>K14+7</f>
    </oc>
    <nc r="K15" t="inlineStr">
      <is>
        <t>23 Aug</t>
      </is>
    </nc>
  </rcc>
  <rcc rId="204" sId="16">
    <oc r="K16">
      <f>K15+7</f>
    </oc>
    <nc r="K16" t="inlineStr">
      <is>
        <t>30 Aug</t>
      </is>
    </nc>
  </rcc>
  <rcc rId="205" sId="16">
    <oc r="K17">
      <f>K16+7</f>
    </oc>
    <nc r="K17" t="inlineStr">
      <is>
        <t>06 Sep</t>
      </is>
    </nc>
  </rcc>
  <rcc rId="206" sId="16">
    <oc r="L11">
      <v>44362</v>
    </oc>
    <nc r="L11" t="inlineStr">
      <is>
        <t>22 Jul</t>
      </is>
    </nc>
  </rcc>
  <rcc rId="207" sId="16">
    <oc r="L12">
      <f>L11+7</f>
    </oc>
    <nc r="L12" t="inlineStr">
      <is>
        <t>27 Jul</t>
      </is>
    </nc>
  </rcc>
  <rcc rId="208" sId="16">
    <oc r="L13">
      <f>L12+7</f>
    </oc>
    <nc r="L13" t="inlineStr">
      <is>
        <t>03 Aug</t>
      </is>
    </nc>
  </rcc>
  <rcc rId="209" sId="16">
    <oc r="L14">
      <f>L13+7</f>
    </oc>
    <nc r="L14" t="inlineStr">
      <is>
        <t>17 Aug</t>
      </is>
    </nc>
  </rcc>
  <rcc rId="210" sId="16">
    <oc r="L15">
      <f>L14+7</f>
    </oc>
    <nc r="L15" t="inlineStr">
      <is>
        <t>24 Aug</t>
      </is>
    </nc>
  </rcc>
  <rcc rId="211" sId="16">
    <oc r="L16">
      <f>L15+7</f>
    </oc>
    <nc r="L16" t="inlineStr">
      <is>
        <t>31 Aug</t>
      </is>
    </nc>
  </rcc>
  <rcc rId="212" sId="16">
    <oc r="L17">
      <f>L16+7</f>
    </oc>
    <nc r="L17" t="inlineStr">
      <is>
        <t>07 Sep</t>
      </is>
    </nc>
  </rcc>
  <rcc rId="213" sId="16">
    <oc r="M11">
      <v>44364</v>
    </oc>
    <nc r="M11" t="inlineStr">
      <is>
        <t>24 Jul</t>
      </is>
    </nc>
  </rcc>
  <rcc rId="214" sId="16">
    <oc r="M12">
      <f>M11+7</f>
    </oc>
    <nc r="M12" t="inlineStr">
      <is>
        <t>29 Jul</t>
      </is>
    </nc>
  </rcc>
  <rcc rId="215" sId="16">
    <oc r="M13">
      <f>M12+7</f>
    </oc>
    <nc r="M13" t="inlineStr">
      <is>
        <t>05 Aug</t>
      </is>
    </nc>
  </rcc>
  <rcc rId="216" sId="16">
    <oc r="M14">
      <f>M13+7</f>
    </oc>
    <nc r="M14" t="inlineStr">
      <is>
        <t>19 Aug</t>
      </is>
    </nc>
  </rcc>
  <rcc rId="217" sId="16">
    <oc r="M15">
      <f>M14+7</f>
    </oc>
    <nc r="M15" t="inlineStr">
      <is>
        <t>26 Aug</t>
      </is>
    </nc>
  </rcc>
  <rcc rId="218" sId="16">
    <oc r="M16">
      <f>M15+7</f>
    </oc>
    <nc r="M16" t="inlineStr">
      <is>
        <t>02 Sep</t>
      </is>
    </nc>
  </rcc>
  <rcc rId="219" sId="16">
    <oc r="M17">
      <f>M16+7</f>
    </oc>
    <nc r="M17" t="inlineStr">
      <is>
        <t>09 Sep</t>
      </is>
    </nc>
  </rcc>
  <rcc rId="220" sId="16">
    <oc r="N11">
      <v>44365</v>
    </oc>
    <nc r="N11" t="inlineStr">
      <is>
        <t>25 Jul</t>
      </is>
    </nc>
  </rcc>
  <rcc rId="221" sId="16">
    <oc r="N12">
      <f>N11+7</f>
    </oc>
    <nc r="N12" t="inlineStr">
      <is>
        <t>30 Jul</t>
      </is>
    </nc>
  </rcc>
  <rcc rId="222" sId="16">
    <oc r="N13">
      <f>N12+7</f>
    </oc>
    <nc r="N13" t="inlineStr">
      <is>
        <t>06 Aug</t>
      </is>
    </nc>
  </rcc>
  <rcc rId="223" sId="16">
    <oc r="N14">
      <f>N13+7</f>
    </oc>
    <nc r="N14" t="inlineStr">
      <is>
        <t>20 Aug</t>
      </is>
    </nc>
  </rcc>
  <rcc rId="224" sId="16">
    <oc r="N15">
      <f>N14+7</f>
    </oc>
    <nc r="N15" t="inlineStr">
      <is>
        <t>27 Aug</t>
      </is>
    </nc>
  </rcc>
  <rcc rId="225" sId="16">
    <oc r="N16">
      <f>N15+7</f>
    </oc>
    <nc r="N16" t="inlineStr">
      <is>
        <t>03 Sep</t>
      </is>
    </nc>
  </rcc>
  <rcc rId="226" sId="16">
    <oc r="N17">
      <f>N16+7</f>
    </oc>
    <nc r="N17" t="inlineStr">
      <is>
        <t>10 Sep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44F9632E-2722-444D-9065-C3E6EBD9DF99}" name="Tran Thi Nhu Duyen (VN)" id="-266909927" dateTime="2021-05-31T08:46:54"/>
  <userInfo guid="{44F9632E-2722-444D-9065-C3E6EBD9DF99}" name="Nguyen Hoai Chung" id="-145508658" dateTime="2021-06-01T10:04:14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5.bin"/><Relationship Id="rId13" Type="http://schemas.openxmlformats.org/officeDocument/2006/relationships/printerSettings" Target="../printerSettings/printerSettings180.bin"/><Relationship Id="rId18" Type="http://schemas.openxmlformats.org/officeDocument/2006/relationships/printerSettings" Target="../printerSettings/printerSettings185.bin"/><Relationship Id="rId3" Type="http://schemas.openxmlformats.org/officeDocument/2006/relationships/printerSettings" Target="../printerSettings/printerSettings170.bin"/><Relationship Id="rId21" Type="http://schemas.openxmlformats.org/officeDocument/2006/relationships/printerSettings" Target="../printerSettings/printerSettings188.bin"/><Relationship Id="rId7" Type="http://schemas.openxmlformats.org/officeDocument/2006/relationships/printerSettings" Target="../printerSettings/printerSettings174.bin"/><Relationship Id="rId12" Type="http://schemas.openxmlformats.org/officeDocument/2006/relationships/printerSettings" Target="../printerSettings/printerSettings179.bin"/><Relationship Id="rId17" Type="http://schemas.openxmlformats.org/officeDocument/2006/relationships/printerSettings" Target="../printerSettings/printerSettings184.bin"/><Relationship Id="rId2" Type="http://schemas.openxmlformats.org/officeDocument/2006/relationships/printerSettings" Target="../printerSettings/printerSettings169.bin"/><Relationship Id="rId16" Type="http://schemas.openxmlformats.org/officeDocument/2006/relationships/printerSettings" Target="../printerSettings/printerSettings183.bin"/><Relationship Id="rId20" Type="http://schemas.openxmlformats.org/officeDocument/2006/relationships/printerSettings" Target="../printerSettings/printerSettings187.bin"/><Relationship Id="rId1" Type="http://schemas.openxmlformats.org/officeDocument/2006/relationships/printerSettings" Target="../printerSettings/printerSettings168.bin"/><Relationship Id="rId6" Type="http://schemas.openxmlformats.org/officeDocument/2006/relationships/printerSettings" Target="../printerSettings/printerSettings173.bin"/><Relationship Id="rId11" Type="http://schemas.openxmlformats.org/officeDocument/2006/relationships/printerSettings" Target="../printerSettings/printerSettings178.bin"/><Relationship Id="rId5" Type="http://schemas.openxmlformats.org/officeDocument/2006/relationships/printerSettings" Target="../printerSettings/printerSettings172.bin"/><Relationship Id="rId15" Type="http://schemas.openxmlformats.org/officeDocument/2006/relationships/printerSettings" Target="../printerSettings/printerSettings182.bin"/><Relationship Id="rId10" Type="http://schemas.openxmlformats.org/officeDocument/2006/relationships/printerSettings" Target="../printerSettings/printerSettings177.bin"/><Relationship Id="rId19" Type="http://schemas.openxmlformats.org/officeDocument/2006/relationships/printerSettings" Target="../printerSettings/printerSettings186.bin"/><Relationship Id="rId4" Type="http://schemas.openxmlformats.org/officeDocument/2006/relationships/printerSettings" Target="../printerSettings/printerSettings171.bin"/><Relationship Id="rId9" Type="http://schemas.openxmlformats.org/officeDocument/2006/relationships/printerSettings" Target="../printerSettings/printerSettings176.bin"/><Relationship Id="rId14" Type="http://schemas.openxmlformats.org/officeDocument/2006/relationships/printerSettings" Target="../printerSettings/printerSettings181.bin"/><Relationship Id="rId2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6.bin"/><Relationship Id="rId13" Type="http://schemas.openxmlformats.org/officeDocument/2006/relationships/printerSettings" Target="../printerSettings/printerSettings201.bin"/><Relationship Id="rId18" Type="http://schemas.openxmlformats.org/officeDocument/2006/relationships/printerSettings" Target="../printerSettings/printerSettings206.bin"/><Relationship Id="rId3" Type="http://schemas.openxmlformats.org/officeDocument/2006/relationships/printerSettings" Target="../printerSettings/printerSettings191.bin"/><Relationship Id="rId21" Type="http://schemas.openxmlformats.org/officeDocument/2006/relationships/printerSettings" Target="../printerSettings/printerSettings209.bin"/><Relationship Id="rId7" Type="http://schemas.openxmlformats.org/officeDocument/2006/relationships/printerSettings" Target="../printerSettings/printerSettings195.bin"/><Relationship Id="rId12" Type="http://schemas.openxmlformats.org/officeDocument/2006/relationships/printerSettings" Target="../printerSettings/printerSettings200.bin"/><Relationship Id="rId17" Type="http://schemas.openxmlformats.org/officeDocument/2006/relationships/printerSettings" Target="../printerSettings/printerSettings205.bin"/><Relationship Id="rId2" Type="http://schemas.openxmlformats.org/officeDocument/2006/relationships/printerSettings" Target="../printerSettings/printerSettings190.bin"/><Relationship Id="rId16" Type="http://schemas.openxmlformats.org/officeDocument/2006/relationships/printerSettings" Target="../printerSettings/printerSettings204.bin"/><Relationship Id="rId20" Type="http://schemas.openxmlformats.org/officeDocument/2006/relationships/printerSettings" Target="../printerSettings/printerSettings208.bin"/><Relationship Id="rId1" Type="http://schemas.openxmlformats.org/officeDocument/2006/relationships/printerSettings" Target="../printerSettings/printerSettings189.bin"/><Relationship Id="rId6" Type="http://schemas.openxmlformats.org/officeDocument/2006/relationships/printerSettings" Target="../printerSettings/printerSettings194.bin"/><Relationship Id="rId11" Type="http://schemas.openxmlformats.org/officeDocument/2006/relationships/printerSettings" Target="../printerSettings/printerSettings199.bin"/><Relationship Id="rId5" Type="http://schemas.openxmlformats.org/officeDocument/2006/relationships/printerSettings" Target="../printerSettings/printerSettings193.bin"/><Relationship Id="rId15" Type="http://schemas.openxmlformats.org/officeDocument/2006/relationships/printerSettings" Target="../printerSettings/printerSettings203.bin"/><Relationship Id="rId10" Type="http://schemas.openxmlformats.org/officeDocument/2006/relationships/printerSettings" Target="../printerSettings/printerSettings198.bin"/><Relationship Id="rId19" Type="http://schemas.openxmlformats.org/officeDocument/2006/relationships/printerSettings" Target="../printerSettings/printerSettings207.bin"/><Relationship Id="rId4" Type="http://schemas.openxmlformats.org/officeDocument/2006/relationships/printerSettings" Target="../printerSettings/printerSettings192.bin"/><Relationship Id="rId9" Type="http://schemas.openxmlformats.org/officeDocument/2006/relationships/printerSettings" Target="../printerSettings/printerSettings197.bin"/><Relationship Id="rId14" Type="http://schemas.openxmlformats.org/officeDocument/2006/relationships/printerSettings" Target="../printerSettings/printerSettings202.bin"/><Relationship Id="rId2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7.bin"/><Relationship Id="rId13" Type="http://schemas.openxmlformats.org/officeDocument/2006/relationships/printerSettings" Target="../printerSettings/printerSettings222.bin"/><Relationship Id="rId18" Type="http://schemas.openxmlformats.org/officeDocument/2006/relationships/printerSettings" Target="../printerSettings/printerSettings227.bin"/><Relationship Id="rId3" Type="http://schemas.openxmlformats.org/officeDocument/2006/relationships/printerSettings" Target="../printerSettings/printerSettings212.bin"/><Relationship Id="rId21" Type="http://schemas.openxmlformats.org/officeDocument/2006/relationships/printerSettings" Target="../printerSettings/printerSettings230.bin"/><Relationship Id="rId7" Type="http://schemas.openxmlformats.org/officeDocument/2006/relationships/printerSettings" Target="../printerSettings/printerSettings216.bin"/><Relationship Id="rId12" Type="http://schemas.openxmlformats.org/officeDocument/2006/relationships/printerSettings" Target="../printerSettings/printerSettings221.bin"/><Relationship Id="rId17" Type="http://schemas.openxmlformats.org/officeDocument/2006/relationships/printerSettings" Target="../printerSettings/printerSettings226.bin"/><Relationship Id="rId2" Type="http://schemas.openxmlformats.org/officeDocument/2006/relationships/printerSettings" Target="../printerSettings/printerSettings211.bin"/><Relationship Id="rId16" Type="http://schemas.openxmlformats.org/officeDocument/2006/relationships/printerSettings" Target="../printerSettings/printerSettings225.bin"/><Relationship Id="rId20" Type="http://schemas.openxmlformats.org/officeDocument/2006/relationships/printerSettings" Target="../printerSettings/printerSettings229.bin"/><Relationship Id="rId1" Type="http://schemas.openxmlformats.org/officeDocument/2006/relationships/printerSettings" Target="../printerSettings/printerSettings210.bin"/><Relationship Id="rId6" Type="http://schemas.openxmlformats.org/officeDocument/2006/relationships/printerSettings" Target="../printerSettings/printerSettings215.bin"/><Relationship Id="rId11" Type="http://schemas.openxmlformats.org/officeDocument/2006/relationships/printerSettings" Target="../printerSettings/printerSettings220.bin"/><Relationship Id="rId5" Type="http://schemas.openxmlformats.org/officeDocument/2006/relationships/printerSettings" Target="../printerSettings/printerSettings214.bin"/><Relationship Id="rId15" Type="http://schemas.openxmlformats.org/officeDocument/2006/relationships/printerSettings" Target="../printerSettings/printerSettings224.bin"/><Relationship Id="rId10" Type="http://schemas.openxmlformats.org/officeDocument/2006/relationships/printerSettings" Target="../printerSettings/printerSettings219.bin"/><Relationship Id="rId19" Type="http://schemas.openxmlformats.org/officeDocument/2006/relationships/printerSettings" Target="../printerSettings/printerSettings228.bin"/><Relationship Id="rId4" Type="http://schemas.openxmlformats.org/officeDocument/2006/relationships/printerSettings" Target="../printerSettings/printerSettings213.bin"/><Relationship Id="rId9" Type="http://schemas.openxmlformats.org/officeDocument/2006/relationships/printerSettings" Target="../printerSettings/printerSettings218.bin"/><Relationship Id="rId14" Type="http://schemas.openxmlformats.org/officeDocument/2006/relationships/printerSettings" Target="../printerSettings/printerSettings223.bin"/><Relationship Id="rId2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8.bin"/><Relationship Id="rId13" Type="http://schemas.openxmlformats.org/officeDocument/2006/relationships/printerSettings" Target="../printerSettings/printerSettings243.bin"/><Relationship Id="rId18" Type="http://schemas.openxmlformats.org/officeDocument/2006/relationships/printerSettings" Target="../printerSettings/printerSettings248.bin"/><Relationship Id="rId3" Type="http://schemas.openxmlformats.org/officeDocument/2006/relationships/printerSettings" Target="../printerSettings/printerSettings233.bin"/><Relationship Id="rId21" Type="http://schemas.openxmlformats.org/officeDocument/2006/relationships/printerSettings" Target="../printerSettings/printerSettings251.bin"/><Relationship Id="rId7" Type="http://schemas.openxmlformats.org/officeDocument/2006/relationships/printerSettings" Target="../printerSettings/printerSettings237.bin"/><Relationship Id="rId12" Type="http://schemas.openxmlformats.org/officeDocument/2006/relationships/printerSettings" Target="../printerSettings/printerSettings242.bin"/><Relationship Id="rId17" Type="http://schemas.openxmlformats.org/officeDocument/2006/relationships/printerSettings" Target="../printerSettings/printerSettings247.bin"/><Relationship Id="rId2" Type="http://schemas.openxmlformats.org/officeDocument/2006/relationships/printerSettings" Target="../printerSettings/printerSettings232.bin"/><Relationship Id="rId16" Type="http://schemas.openxmlformats.org/officeDocument/2006/relationships/printerSettings" Target="../printerSettings/printerSettings246.bin"/><Relationship Id="rId20" Type="http://schemas.openxmlformats.org/officeDocument/2006/relationships/printerSettings" Target="../printerSettings/printerSettings250.bin"/><Relationship Id="rId1" Type="http://schemas.openxmlformats.org/officeDocument/2006/relationships/printerSettings" Target="../printerSettings/printerSettings231.bin"/><Relationship Id="rId6" Type="http://schemas.openxmlformats.org/officeDocument/2006/relationships/printerSettings" Target="../printerSettings/printerSettings236.bin"/><Relationship Id="rId11" Type="http://schemas.openxmlformats.org/officeDocument/2006/relationships/printerSettings" Target="../printerSettings/printerSettings241.bin"/><Relationship Id="rId5" Type="http://schemas.openxmlformats.org/officeDocument/2006/relationships/printerSettings" Target="../printerSettings/printerSettings235.bin"/><Relationship Id="rId15" Type="http://schemas.openxmlformats.org/officeDocument/2006/relationships/printerSettings" Target="../printerSettings/printerSettings245.bin"/><Relationship Id="rId10" Type="http://schemas.openxmlformats.org/officeDocument/2006/relationships/printerSettings" Target="../printerSettings/printerSettings240.bin"/><Relationship Id="rId19" Type="http://schemas.openxmlformats.org/officeDocument/2006/relationships/printerSettings" Target="../printerSettings/printerSettings249.bin"/><Relationship Id="rId4" Type="http://schemas.openxmlformats.org/officeDocument/2006/relationships/printerSettings" Target="../printerSettings/printerSettings234.bin"/><Relationship Id="rId9" Type="http://schemas.openxmlformats.org/officeDocument/2006/relationships/printerSettings" Target="../printerSettings/printerSettings239.bin"/><Relationship Id="rId14" Type="http://schemas.openxmlformats.org/officeDocument/2006/relationships/printerSettings" Target="../printerSettings/printerSettings244.bin"/><Relationship Id="rId2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9.bin"/><Relationship Id="rId13" Type="http://schemas.openxmlformats.org/officeDocument/2006/relationships/printerSettings" Target="../printerSettings/printerSettings264.bin"/><Relationship Id="rId18" Type="http://schemas.openxmlformats.org/officeDocument/2006/relationships/printerSettings" Target="../printerSettings/printerSettings269.bin"/><Relationship Id="rId3" Type="http://schemas.openxmlformats.org/officeDocument/2006/relationships/printerSettings" Target="../printerSettings/printerSettings254.bin"/><Relationship Id="rId21" Type="http://schemas.openxmlformats.org/officeDocument/2006/relationships/printerSettings" Target="../printerSettings/printerSettings272.bin"/><Relationship Id="rId7" Type="http://schemas.openxmlformats.org/officeDocument/2006/relationships/printerSettings" Target="../printerSettings/printerSettings258.bin"/><Relationship Id="rId12" Type="http://schemas.openxmlformats.org/officeDocument/2006/relationships/printerSettings" Target="../printerSettings/printerSettings263.bin"/><Relationship Id="rId17" Type="http://schemas.openxmlformats.org/officeDocument/2006/relationships/printerSettings" Target="../printerSettings/printerSettings268.bin"/><Relationship Id="rId2" Type="http://schemas.openxmlformats.org/officeDocument/2006/relationships/printerSettings" Target="../printerSettings/printerSettings253.bin"/><Relationship Id="rId16" Type="http://schemas.openxmlformats.org/officeDocument/2006/relationships/printerSettings" Target="../printerSettings/printerSettings267.bin"/><Relationship Id="rId20" Type="http://schemas.openxmlformats.org/officeDocument/2006/relationships/printerSettings" Target="../printerSettings/printerSettings271.bin"/><Relationship Id="rId1" Type="http://schemas.openxmlformats.org/officeDocument/2006/relationships/printerSettings" Target="../printerSettings/printerSettings252.bin"/><Relationship Id="rId6" Type="http://schemas.openxmlformats.org/officeDocument/2006/relationships/printerSettings" Target="../printerSettings/printerSettings257.bin"/><Relationship Id="rId11" Type="http://schemas.openxmlformats.org/officeDocument/2006/relationships/printerSettings" Target="../printerSettings/printerSettings262.bin"/><Relationship Id="rId5" Type="http://schemas.openxmlformats.org/officeDocument/2006/relationships/printerSettings" Target="../printerSettings/printerSettings256.bin"/><Relationship Id="rId15" Type="http://schemas.openxmlformats.org/officeDocument/2006/relationships/printerSettings" Target="../printerSettings/printerSettings266.bin"/><Relationship Id="rId10" Type="http://schemas.openxmlformats.org/officeDocument/2006/relationships/printerSettings" Target="../printerSettings/printerSettings261.bin"/><Relationship Id="rId19" Type="http://schemas.openxmlformats.org/officeDocument/2006/relationships/printerSettings" Target="../printerSettings/printerSettings270.bin"/><Relationship Id="rId4" Type="http://schemas.openxmlformats.org/officeDocument/2006/relationships/printerSettings" Target="../printerSettings/printerSettings255.bin"/><Relationship Id="rId9" Type="http://schemas.openxmlformats.org/officeDocument/2006/relationships/printerSettings" Target="../printerSettings/printerSettings260.bin"/><Relationship Id="rId14" Type="http://schemas.openxmlformats.org/officeDocument/2006/relationships/printerSettings" Target="../printerSettings/printerSettings265.bin"/><Relationship Id="rId2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0.bin"/><Relationship Id="rId13" Type="http://schemas.openxmlformats.org/officeDocument/2006/relationships/printerSettings" Target="../printerSettings/printerSettings285.bin"/><Relationship Id="rId18" Type="http://schemas.openxmlformats.org/officeDocument/2006/relationships/printerSettings" Target="../printerSettings/printerSettings290.bin"/><Relationship Id="rId3" Type="http://schemas.openxmlformats.org/officeDocument/2006/relationships/printerSettings" Target="../printerSettings/printerSettings275.bin"/><Relationship Id="rId21" Type="http://schemas.openxmlformats.org/officeDocument/2006/relationships/printerSettings" Target="../printerSettings/printerSettings293.bin"/><Relationship Id="rId7" Type="http://schemas.openxmlformats.org/officeDocument/2006/relationships/printerSettings" Target="../printerSettings/printerSettings279.bin"/><Relationship Id="rId12" Type="http://schemas.openxmlformats.org/officeDocument/2006/relationships/printerSettings" Target="../printerSettings/printerSettings284.bin"/><Relationship Id="rId17" Type="http://schemas.openxmlformats.org/officeDocument/2006/relationships/printerSettings" Target="../printerSettings/printerSettings289.bin"/><Relationship Id="rId2" Type="http://schemas.openxmlformats.org/officeDocument/2006/relationships/printerSettings" Target="../printerSettings/printerSettings274.bin"/><Relationship Id="rId16" Type="http://schemas.openxmlformats.org/officeDocument/2006/relationships/printerSettings" Target="../printerSettings/printerSettings288.bin"/><Relationship Id="rId20" Type="http://schemas.openxmlformats.org/officeDocument/2006/relationships/printerSettings" Target="../printerSettings/printerSettings292.bin"/><Relationship Id="rId1" Type="http://schemas.openxmlformats.org/officeDocument/2006/relationships/printerSettings" Target="../printerSettings/printerSettings273.bin"/><Relationship Id="rId6" Type="http://schemas.openxmlformats.org/officeDocument/2006/relationships/printerSettings" Target="../printerSettings/printerSettings278.bin"/><Relationship Id="rId11" Type="http://schemas.openxmlformats.org/officeDocument/2006/relationships/printerSettings" Target="../printerSettings/printerSettings283.bin"/><Relationship Id="rId5" Type="http://schemas.openxmlformats.org/officeDocument/2006/relationships/printerSettings" Target="../printerSettings/printerSettings277.bin"/><Relationship Id="rId15" Type="http://schemas.openxmlformats.org/officeDocument/2006/relationships/printerSettings" Target="../printerSettings/printerSettings287.bin"/><Relationship Id="rId10" Type="http://schemas.openxmlformats.org/officeDocument/2006/relationships/printerSettings" Target="../printerSettings/printerSettings282.bin"/><Relationship Id="rId19" Type="http://schemas.openxmlformats.org/officeDocument/2006/relationships/printerSettings" Target="../printerSettings/printerSettings291.bin"/><Relationship Id="rId4" Type="http://schemas.openxmlformats.org/officeDocument/2006/relationships/printerSettings" Target="../printerSettings/printerSettings276.bin"/><Relationship Id="rId9" Type="http://schemas.openxmlformats.org/officeDocument/2006/relationships/printerSettings" Target="../printerSettings/printerSettings281.bin"/><Relationship Id="rId14" Type="http://schemas.openxmlformats.org/officeDocument/2006/relationships/printerSettings" Target="../printerSettings/printerSettings286.bin"/><Relationship Id="rId2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1.bin"/><Relationship Id="rId13" Type="http://schemas.openxmlformats.org/officeDocument/2006/relationships/printerSettings" Target="../printerSettings/printerSettings306.bin"/><Relationship Id="rId18" Type="http://schemas.openxmlformats.org/officeDocument/2006/relationships/printerSettings" Target="../printerSettings/printerSettings311.bin"/><Relationship Id="rId3" Type="http://schemas.openxmlformats.org/officeDocument/2006/relationships/printerSettings" Target="../printerSettings/printerSettings296.bin"/><Relationship Id="rId21" Type="http://schemas.openxmlformats.org/officeDocument/2006/relationships/printerSettings" Target="../printerSettings/printerSettings314.bin"/><Relationship Id="rId7" Type="http://schemas.openxmlformats.org/officeDocument/2006/relationships/printerSettings" Target="../printerSettings/printerSettings300.bin"/><Relationship Id="rId12" Type="http://schemas.openxmlformats.org/officeDocument/2006/relationships/printerSettings" Target="../printerSettings/printerSettings305.bin"/><Relationship Id="rId17" Type="http://schemas.openxmlformats.org/officeDocument/2006/relationships/printerSettings" Target="../printerSettings/printerSettings310.bin"/><Relationship Id="rId2" Type="http://schemas.openxmlformats.org/officeDocument/2006/relationships/printerSettings" Target="../printerSettings/printerSettings295.bin"/><Relationship Id="rId16" Type="http://schemas.openxmlformats.org/officeDocument/2006/relationships/printerSettings" Target="../printerSettings/printerSettings309.bin"/><Relationship Id="rId20" Type="http://schemas.openxmlformats.org/officeDocument/2006/relationships/printerSettings" Target="../printerSettings/printerSettings313.bin"/><Relationship Id="rId1" Type="http://schemas.openxmlformats.org/officeDocument/2006/relationships/printerSettings" Target="../printerSettings/printerSettings294.bin"/><Relationship Id="rId6" Type="http://schemas.openxmlformats.org/officeDocument/2006/relationships/printerSettings" Target="../printerSettings/printerSettings299.bin"/><Relationship Id="rId11" Type="http://schemas.openxmlformats.org/officeDocument/2006/relationships/printerSettings" Target="../printerSettings/printerSettings304.bin"/><Relationship Id="rId5" Type="http://schemas.openxmlformats.org/officeDocument/2006/relationships/printerSettings" Target="../printerSettings/printerSettings298.bin"/><Relationship Id="rId15" Type="http://schemas.openxmlformats.org/officeDocument/2006/relationships/printerSettings" Target="../printerSettings/printerSettings308.bin"/><Relationship Id="rId10" Type="http://schemas.openxmlformats.org/officeDocument/2006/relationships/printerSettings" Target="../printerSettings/printerSettings303.bin"/><Relationship Id="rId19" Type="http://schemas.openxmlformats.org/officeDocument/2006/relationships/printerSettings" Target="../printerSettings/printerSettings312.bin"/><Relationship Id="rId4" Type="http://schemas.openxmlformats.org/officeDocument/2006/relationships/printerSettings" Target="../printerSettings/printerSettings297.bin"/><Relationship Id="rId9" Type="http://schemas.openxmlformats.org/officeDocument/2006/relationships/printerSettings" Target="../printerSettings/printerSettings302.bin"/><Relationship Id="rId14" Type="http://schemas.openxmlformats.org/officeDocument/2006/relationships/printerSettings" Target="../printerSettings/printerSettings307.bin"/><Relationship Id="rId22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1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4.bin"/><Relationship Id="rId21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1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3.bin"/><Relationship Id="rId16" Type="http://schemas.openxmlformats.org/officeDocument/2006/relationships/printerSettings" Target="../printerSettings/printerSettings37.bin"/><Relationship Id="rId20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31.bin"/><Relationship Id="rId19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Relationship Id="rId14" Type="http://schemas.openxmlformats.org/officeDocument/2006/relationships/printerSettings" Target="../printerSettings/printerSettings35.bin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1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45.bin"/><Relationship Id="rId21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1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44.bin"/><Relationship Id="rId16" Type="http://schemas.openxmlformats.org/officeDocument/2006/relationships/printerSettings" Target="../printerSettings/printerSettings58.bin"/><Relationship Id="rId20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47.bin"/><Relationship Id="rId1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52.bin"/><Relationship Id="rId19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Relationship Id="rId2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13" Type="http://schemas.openxmlformats.org/officeDocument/2006/relationships/printerSettings" Target="../printerSettings/printerSettings76.bin"/><Relationship Id="rId1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66.bin"/><Relationship Id="rId21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70.bin"/><Relationship Id="rId12" Type="http://schemas.openxmlformats.org/officeDocument/2006/relationships/printerSettings" Target="../printerSettings/printerSettings75.bin"/><Relationship Id="rId17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65.bin"/><Relationship Id="rId16" Type="http://schemas.openxmlformats.org/officeDocument/2006/relationships/printerSettings" Target="../printerSettings/printerSettings79.bin"/><Relationship Id="rId20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68.bin"/><Relationship Id="rId1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73.bin"/><Relationship Id="rId19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Relationship Id="rId14" Type="http://schemas.openxmlformats.org/officeDocument/2006/relationships/printerSettings" Target="../printerSettings/printerSettings77.bin"/><Relationship Id="rId2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13" Type="http://schemas.openxmlformats.org/officeDocument/2006/relationships/printerSettings" Target="../printerSettings/printerSettings97.bin"/><Relationship Id="rId18" Type="http://schemas.openxmlformats.org/officeDocument/2006/relationships/printerSettings" Target="../printerSettings/printerSettings102.bin"/><Relationship Id="rId3" Type="http://schemas.openxmlformats.org/officeDocument/2006/relationships/printerSettings" Target="../printerSettings/printerSettings87.bin"/><Relationship Id="rId21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17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86.bin"/><Relationship Id="rId16" Type="http://schemas.openxmlformats.org/officeDocument/2006/relationships/printerSettings" Target="../printerSettings/printerSettings100.bin"/><Relationship Id="rId20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5" Type="http://schemas.openxmlformats.org/officeDocument/2006/relationships/printerSettings" Target="../printerSettings/printerSettings99.bin"/><Relationship Id="rId10" Type="http://schemas.openxmlformats.org/officeDocument/2006/relationships/printerSettings" Target="../printerSettings/printerSettings94.bin"/><Relationship Id="rId19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Relationship Id="rId14" Type="http://schemas.openxmlformats.org/officeDocument/2006/relationships/printerSettings" Target="../printerSettings/printerSettings98.bin"/><Relationship Id="rId2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5.bin"/><Relationship Id="rId13" Type="http://schemas.openxmlformats.org/officeDocument/2006/relationships/printerSettings" Target="../printerSettings/printerSettings120.bin"/><Relationship Id="rId1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10.bin"/><Relationship Id="rId21" Type="http://schemas.openxmlformats.org/officeDocument/2006/relationships/printerSettings" Target="../printerSettings/printerSettings128.bin"/><Relationship Id="rId7" Type="http://schemas.openxmlformats.org/officeDocument/2006/relationships/printerSettings" Target="../printerSettings/printerSettings114.bin"/><Relationship Id="rId12" Type="http://schemas.openxmlformats.org/officeDocument/2006/relationships/printerSettings" Target="../printerSettings/printerSettings119.bin"/><Relationship Id="rId1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09.bin"/><Relationship Id="rId16" Type="http://schemas.openxmlformats.org/officeDocument/2006/relationships/printerSettings" Target="../printerSettings/printerSettings123.bin"/><Relationship Id="rId20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08.bin"/><Relationship Id="rId6" Type="http://schemas.openxmlformats.org/officeDocument/2006/relationships/printerSettings" Target="../printerSettings/printerSettings113.bin"/><Relationship Id="rId11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12.bin"/><Relationship Id="rId15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17.bin"/><Relationship Id="rId19" Type="http://schemas.openxmlformats.org/officeDocument/2006/relationships/printerSettings" Target="../printerSettings/printerSettings126.bin"/><Relationship Id="rId4" Type="http://schemas.openxmlformats.org/officeDocument/2006/relationships/printerSettings" Target="../printerSettings/printerSettings111.bin"/><Relationship Id="rId9" Type="http://schemas.openxmlformats.org/officeDocument/2006/relationships/printerSettings" Target="../printerSettings/printerSettings116.bin"/><Relationship Id="rId14" Type="http://schemas.openxmlformats.org/officeDocument/2006/relationships/printerSettings" Target="../printerSettings/printerSettings121.bin"/><Relationship Id="rId2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6.bin"/><Relationship Id="rId13" Type="http://schemas.openxmlformats.org/officeDocument/2006/relationships/printerSettings" Target="../printerSettings/printerSettings141.bin"/><Relationship Id="rId18" Type="http://schemas.openxmlformats.org/officeDocument/2006/relationships/printerSettings" Target="../printerSettings/printerSettings146.bin"/><Relationship Id="rId3" Type="http://schemas.openxmlformats.org/officeDocument/2006/relationships/printerSettings" Target="../printerSettings/printerSettings131.bin"/><Relationship Id="rId21" Type="http://schemas.openxmlformats.org/officeDocument/2006/relationships/printerSettings" Target="../printerSettings/printerSettings149.bin"/><Relationship Id="rId7" Type="http://schemas.openxmlformats.org/officeDocument/2006/relationships/printerSettings" Target="../printerSettings/printerSettings135.bin"/><Relationship Id="rId12" Type="http://schemas.openxmlformats.org/officeDocument/2006/relationships/printerSettings" Target="../printerSettings/printerSettings140.bin"/><Relationship Id="rId17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30.bin"/><Relationship Id="rId16" Type="http://schemas.openxmlformats.org/officeDocument/2006/relationships/printerSettings" Target="../printerSettings/printerSettings144.bin"/><Relationship Id="rId20" Type="http://schemas.openxmlformats.org/officeDocument/2006/relationships/printerSettings" Target="../printerSettings/printerSettings148.bin"/><Relationship Id="rId1" Type="http://schemas.openxmlformats.org/officeDocument/2006/relationships/printerSettings" Target="../printerSettings/printerSettings129.bin"/><Relationship Id="rId6" Type="http://schemas.openxmlformats.org/officeDocument/2006/relationships/printerSettings" Target="../printerSettings/printerSettings134.bin"/><Relationship Id="rId11" Type="http://schemas.openxmlformats.org/officeDocument/2006/relationships/printerSettings" Target="../printerSettings/printerSettings139.bin"/><Relationship Id="rId5" Type="http://schemas.openxmlformats.org/officeDocument/2006/relationships/printerSettings" Target="../printerSettings/printerSettings133.bin"/><Relationship Id="rId15" Type="http://schemas.openxmlformats.org/officeDocument/2006/relationships/printerSettings" Target="../printerSettings/printerSettings143.bin"/><Relationship Id="rId10" Type="http://schemas.openxmlformats.org/officeDocument/2006/relationships/printerSettings" Target="../printerSettings/printerSettings138.bin"/><Relationship Id="rId19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32.bin"/><Relationship Id="rId9" Type="http://schemas.openxmlformats.org/officeDocument/2006/relationships/printerSettings" Target="../printerSettings/printerSettings137.bin"/><Relationship Id="rId14" Type="http://schemas.openxmlformats.org/officeDocument/2006/relationships/printerSettings" Target="../printerSettings/printerSettings142.bin"/><Relationship Id="rId2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7.bin"/><Relationship Id="rId13" Type="http://schemas.openxmlformats.org/officeDocument/2006/relationships/printerSettings" Target="../printerSettings/printerSettings162.bin"/><Relationship Id="rId18" Type="http://schemas.openxmlformats.org/officeDocument/2006/relationships/printerSettings" Target="../printerSettings/printerSettings167.bin"/><Relationship Id="rId3" Type="http://schemas.openxmlformats.org/officeDocument/2006/relationships/printerSettings" Target="../printerSettings/printerSettings152.bin"/><Relationship Id="rId7" Type="http://schemas.openxmlformats.org/officeDocument/2006/relationships/printerSettings" Target="../printerSettings/printerSettings156.bin"/><Relationship Id="rId12" Type="http://schemas.openxmlformats.org/officeDocument/2006/relationships/printerSettings" Target="../printerSettings/printerSettings161.bin"/><Relationship Id="rId17" Type="http://schemas.openxmlformats.org/officeDocument/2006/relationships/printerSettings" Target="../printerSettings/printerSettings166.bin"/><Relationship Id="rId2" Type="http://schemas.openxmlformats.org/officeDocument/2006/relationships/printerSettings" Target="../printerSettings/printerSettings151.bin"/><Relationship Id="rId16" Type="http://schemas.openxmlformats.org/officeDocument/2006/relationships/printerSettings" Target="../printerSettings/printerSettings165.bin"/><Relationship Id="rId1" Type="http://schemas.openxmlformats.org/officeDocument/2006/relationships/printerSettings" Target="../printerSettings/printerSettings150.bin"/><Relationship Id="rId6" Type="http://schemas.openxmlformats.org/officeDocument/2006/relationships/printerSettings" Target="../printerSettings/printerSettings155.bin"/><Relationship Id="rId11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154.bin"/><Relationship Id="rId15" Type="http://schemas.openxmlformats.org/officeDocument/2006/relationships/printerSettings" Target="../printerSettings/printerSettings164.bin"/><Relationship Id="rId10" Type="http://schemas.openxmlformats.org/officeDocument/2006/relationships/printerSettings" Target="../printerSettings/printerSettings159.bin"/><Relationship Id="rId19" Type="http://schemas.openxmlformats.org/officeDocument/2006/relationships/drawing" Target="../drawings/drawing9.xml"/><Relationship Id="rId4" Type="http://schemas.openxmlformats.org/officeDocument/2006/relationships/printerSettings" Target="../printerSettings/printerSettings153.bin"/><Relationship Id="rId9" Type="http://schemas.openxmlformats.org/officeDocument/2006/relationships/printerSettings" Target="../printerSettings/printerSettings158.bin"/><Relationship Id="rId14" Type="http://schemas.openxmlformats.org/officeDocument/2006/relationships/printerSettings" Target="../printerSettings/printerSettings16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opLeftCell="A19" zoomScaleNormal="100" zoomScalePageLayoutView="60" workbookViewId="0">
      <selection activeCell="G10" sqref="G10"/>
    </sheetView>
  </sheetViews>
  <sheetFormatPr defaultColWidth="8.88671875" defaultRowHeight="12.75"/>
  <cols>
    <col min="1" max="1" width="13.6640625" style="84" bestFit="1" customWidth="1"/>
    <col min="2" max="2" width="12.109375" style="85" customWidth="1"/>
    <col min="3" max="5" width="9" style="85"/>
    <col min="6" max="6" width="20.109375" style="85" customWidth="1"/>
    <col min="7" max="7" width="11.88671875" style="85" customWidth="1"/>
    <col min="8" max="8" width="14.44140625" style="84" bestFit="1" customWidth="1"/>
    <col min="9" max="9" width="16" style="85" bestFit="1" customWidth="1"/>
    <col min="10" max="10" width="9" style="85"/>
    <col min="11" max="11" width="24.109375" style="85" customWidth="1"/>
    <col min="12" max="12" width="9" style="85" hidden="1" customWidth="1"/>
    <col min="13" max="16384" width="8.88671875" style="85"/>
  </cols>
  <sheetData>
    <row r="1" spans="1:13" ht="13.5" thickBot="1"/>
    <row r="2" spans="1:13" s="81" customFormat="1" ht="37.5" customHeight="1" thickTop="1">
      <c r="A2" s="149"/>
      <c r="B2" s="150"/>
      <c r="C2" s="151"/>
      <c r="D2" s="150"/>
      <c r="E2" s="150"/>
      <c r="F2" s="152"/>
      <c r="G2" s="152"/>
      <c r="H2" s="152"/>
      <c r="I2" s="152"/>
      <c r="J2" s="152"/>
      <c r="K2" s="153"/>
      <c r="L2" s="152"/>
      <c r="M2" s="154"/>
    </row>
    <row r="3" spans="1:13" s="81" customFormat="1" ht="48.75" customHeight="1">
      <c r="A3" s="601" t="s">
        <v>133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3"/>
    </row>
    <row r="4" spans="1:13" s="82" customFormat="1" ht="38.25" customHeight="1" thickBot="1">
      <c r="A4" s="604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6"/>
    </row>
    <row r="5" spans="1:13" s="82" customFormat="1" ht="27" thickTop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s="82" customFormat="1" ht="53.25" customHeight="1">
      <c r="A6" s="607" t="s">
        <v>37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</row>
    <row r="7" spans="1:13" s="82" customFormat="1" ht="26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s="82" customFormat="1" ht="26.25">
      <c r="A8" s="83"/>
      <c r="B8" s="83"/>
      <c r="C8" s="83"/>
      <c r="D8" s="83"/>
      <c r="E8" s="83"/>
      <c r="F8" s="83"/>
      <c r="J8" s="124" t="s">
        <v>33</v>
      </c>
      <c r="K8" s="290">
        <f ca="1">TODAY()</f>
        <v>44341</v>
      </c>
      <c r="L8" s="83"/>
      <c r="M8" s="83"/>
    </row>
    <row r="9" spans="1:13" s="126" customFormat="1" ht="36" customHeight="1">
      <c r="A9" s="125"/>
      <c r="B9" s="286" t="s">
        <v>23</v>
      </c>
      <c r="H9" s="125"/>
    </row>
    <row r="10" spans="1:13" s="129" customFormat="1" ht="29.25" customHeight="1">
      <c r="A10" s="309" t="s">
        <v>66</v>
      </c>
      <c r="B10" s="311" t="s">
        <v>256</v>
      </c>
      <c r="C10" s="312"/>
      <c r="D10" s="312"/>
      <c r="E10" s="312"/>
      <c r="F10" s="312"/>
      <c r="G10" s="312"/>
      <c r="H10" s="160"/>
      <c r="I10" s="160"/>
      <c r="J10" s="160"/>
      <c r="K10" s="160"/>
      <c r="L10" s="160"/>
      <c r="M10" s="160"/>
    </row>
    <row r="11" spans="1:13" s="129" customFormat="1" ht="29.25" customHeight="1">
      <c r="A11" s="310" t="s">
        <v>66</v>
      </c>
      <c r="B11" s="311" t="s">
        <v>220</v>
      </c>
      <c r="C11" s="313"/>
      <c r="D11" s="313"/>
      <c r="E11" s="313"/>
      <c r="F11" s="313"/>
      <c r="G11" s="313"/>
      <c r="H11" s="308"/>
      <c r="I11" s="308"/>
      <c r="J11" s="308"/>
      <c r="K11" s="308"/>
      <c r="L11" s="308"/>
      <c r="M11" s="308"/>
    </row>
    <row r="12" spans="1:13" s="129" customFormat="1" ht="29.25" customHeight="1">
      <c r="A12" s="310" t="s">
        <v>66</v>
      </c>
      <c r="B12" s="311" t="s">
        <v>132</v>
      </c>
      <c r="C12" s="313"/>
      <c r="D12" s="313"/>
      <c r="E12" s="313"/>
      <c r="F12" s="313"/>
      <c r="G12" s="313"/>
      <c r="H12" s="308"/>
      <c r="I12" s="308"/>
      <c r="J12" s="308"/>
      <c r="K12" s="308"/>
      <c r="L12" s="308"/>
      <c r="M12" s="308"/>
    </row>
    <row r="13" spans="1:13" s="129" customFormat="1" ht="29.25" customHeight="1">
      <c r="A13" s="309" t="s">
        <v>66</v>
      </c>
      <c r="B13" s="311" t="s">
        <v>257</v>
      </c>
      <c r="C13" s="313"/>
      <c r="D13" s="313"/>
      <c r="E13" s="313"/>
      <c r="F13" s="313"/>
      <c r="G13" s="313"/>
      <c r="H13" s="308"/>
      <c r="I13" s="308"/>
      <c r="J13" s="308"/>
      <c r="K13" s="308"/>
      <c r="L13" s="308"/>
      <c r="M13" s="308"/>
    </row>
    <row r="14" spans="1:13" s="129" customFormat="1" ht="29.25" customHeight="1">
      <c r="A14" s="310" t="s">
        <v>66</v>
      </c>
      <c r="B14" s="311" t="s">
        <v>76</v>
      </c>
      <c r="C14" s="313"/>
      <c r="D14" s="313"/>
      <c r="E14" s="313"/>
      <c r="F14" s="313"/>
      <c r="G14" s="313"/>
      <c r="H14" s="308"/>
      <c r="I14" s="308"/>
      <c r="J14" s="308"/>
      <c r="K14" s="308"/>
      <c r="L14" s="308"/>
      <c r="M14" s="308"/>
    </row>
    <row r="15" spans="1:13" s="129" customFormat="1" ht="29.25" customHeight="1">
      <c r="A15" s="310" t="s">
        <v>66</v>
      </c>
      <c r="B15" s="311" t="s">
        <v>87</v>
      </c>
      <c r="C15" s="314"/>
      <c r="D15" s="314"/>
      <c r="E15" s="314"/>
      <c r="F15" s="313"/>
      <c r="G15" s="313"/>
      <c r="H15" s="308"/>
      <c r="I15" s="308"/>
      <c r="J15" s="308"/>
      <c r="K15" s="308"/>
      <c r="L15" s="308"/>
      <c r="M15" s="308"/>
    </row>
    <row r="16" spans="1:13" s="89" customFormat="1" ht="21" customHeight="1">
      <c r="A16" s="86"/>
      <c r="B16" s="315"/>
      <c r="C16" s="316"/>
      <c r="D16" s="317"/>
      <c r="E16" s="316"/>
      <c r="F16" s="318"/>
      <c r="G16" s="319"/>
      <c r="H16" s="87"/>
      <c r="I16" s="87"/>
      <c r="J16" s="90"/>
      <c r="K16" s="91"/>
    </row>
    <row r="17" spans="1:13" s="125" customFormat="1" ht="36" customHeight="1">
      <c r="A17" s="320"/>
      <c r="B17" s="286" t="s">
        <v>34</v>
      </c>
      <c r="E17" s="133"/>
      <c r="F17" s="133"/>
      <c r="G17" s="132"/>
      <c r="H17" s="134"/>
      <c r="I17" s="134"/>
      <c r="J17" s="135"/>
      <c r="K17" s="136"/>
    </row>
    <row r="18" spans="1:13" s="285" customFormat="1" ht="29.25" customHeight="1">
      <c r="A18" s="321" t="s">
        <v>67</v>
      </c>
      <c r="B18" s="322" t="s">
        <v>130</v>
      </c>
      <c r="C18" s="287"/>
      <c r="D18" s="287"/>
      <c r="E18" s="284"/>
      <c r="F18" s="284"/>
      <c r="G18" s="284"/>
      <c r="H18" s="284"/>
      <c r="I18" s="284"/>
      <c r="J18" s="284"/>
      <c r="K18" s="284"/>
      <c r="L18" s="284"/>
      <c r="M18" s="284"/>
    </row>
    <row r="19" spans="1:13" s="285" customFormat="1" ht="29.25" customHeight="1">
      <c r="A19" s="321" t="s">
        <v>67</v>
      </c>
      <c r="B19" s="322" t="s">
        <v>129</v>
      </c>
      <c r="C19" s="287"/>
      <c r="D19" s="287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s="285" customFormat="1" ht="29.25" customHeight="1">
      <c r="A20" s="321" t="s">
        <v>67</v>
      </c>
      <c r="B20" s="322" t="s">
        <v>216</v>
      </c>
      <c r="C20" s="287"/>
      <c r="D20" s="287"/>
      <c r="E20" s="284"/>
      <c r="F20" s="284"/>
      <c r="G20" s="284"/>
      <c r="H20" s="284"/>
      <c r="I20" s="284"/>
      <c r="J20" s="284"/>
      <c r="K20" s="284"/>
      <c r="L20" s="284"/>
      <c r="M20" s="284"/>
    </row>
    <row r="21" spans="1:13" s="285" customFormat="1" ht="29.25" customHeight="1">
      <c r="A21" s="321" t="s">
        <v>67</v>
      </c>
      <c r="B21" s="322" t="s">
        <v>217</v>
      </c>
      <c r="C21" s="287"/>
      <c r="D21" s="287"/>
      <c r="E21" s="284"/>
      <c r="F21" s="284"/>
      <c r="G21" s="284"/>
      <c r="H21" s="284"/>
      <c r="I21" s="284"/>
      <c r="J21" s="284"/>
      <c r="K21" s="284"/>
      <c r="L21" s="284"/>
      <c r="M21" s="284"/>
    </row>
    <row r="22" spans="1:13" s="285" customFormat="1" ht="29.25" customHeight="1">
      <c r="A22" s="321" t="s">
        <v>67</v>
      </c>
      <c r="B22" s="322" t="s">
        <v>218</v>
      </c>
      <c r="C22" s="287"/>
      <c r="D22" s="287"/>
      <c r="E22" s="284"/>
      <c r="F22" s="284"/>
      <c r="G22" s="284"/>
      <c r="H22" s="284"/>
      <c r="I22" s="284"/>
      <c r="J22" s="284"/>
      <c r="K22" s="284"/>
      <c r="L22" s="284"/>
      <c r="M22" s="284"/>
    </row>
    <row r="23" spans="1:13" s="285" customFormat="1" ht="29.25" customHeight="1">
      <c r="A23" s="321" t="s">
        <v>67</v>
      </c>
      <c r="B23" s="322" t="s">
        <v>258</v>
      </c>
      <c r="C23" s="287"/>
      <c r="D23" s="287"/>
      <c r="E23" s="284"/>
      <c r="F23" s="284"/>
      <c r="G23" s="284"/>
      <c r="H23" s="284"/>
      <c r="I23" s="284"/>
      <c r="J23" s="284"/>
      <c r="K23" s="284"/>
      <c r="L23" s="284"/>
      <c r="M23" s="284"/>
    </row>
    <row r="24" spans="1:13" s="285" customFormat="1" ht="29.25" customHeight="1">
      <c r="A24" s="321" t="s">
        <v>67</v>
      </c>
      <c r="B24" s="322" t="s">
        <v>219</v>
      </c>
      <c r="C24" s="287"/>
      <c r="D24" s="287"/>
      <c r="E24" s="284"/>
      <c r="F24" s="284"/>
      <c r="G24" s="284"/>
      <c r="H24" s="284"/>
      <c r="I24" s="284"/>
      <c r="J24" s="284"/>
      <c r="K24" s="284"/>
      <c r="L24" s="284"/>
      <c r="M24" s="284"/>
    </row>
    <row r="25" spans="1:13" s="89" customFormat="1" ht="21" customHeight="1">
      <c r="A25" s="321" t="s">
        <v>67</v>
      </c>
      <c r="B25" s="322" t="s">
        <v>460</v>
      </c>
      <c r="C25" s="287"/>
      <c r="D25" s="90"/>
      <c r="E25" s="88"/>
      <c r="F25" s="88"/>
      <c r="H25" s="87"/>
      <c r="I25" s="87"/>
      <c r="J25" s="90"/>
      <c r="K25" s="91"/>
    </row>
    <row r="26" spans="1:13" s="89" customFormat="1" ht="21" customHeight="1">
      <c r="A26" s="288"/>
      <c r="B26" s="289"/>
      <c r="C26" s="91"/>
      <c r="D26" s="90"/>
      <c r="E26" s="91"/>
      <c r="F26" s="91"/>
      <c r="G26" s="86"/>
      <c r="H26" s="87"/>
      <c r="I26" s="87"/>
      <c r="J26" s="90"/>
      <c r="K26" s="91"/>
    </row>
    <row r="27" spans="1:13" s="130" customFormat="1" ht="59.25" customHeight="1" thickBot="1">
      <c r="B27" s="145"/>
      <c r="C27" s="145"/>
      <c r="D27" s="146"/>
      <c r="E27" s="147"/>
      <c r="F27" s="147"/>
      <c r="G27" s="148"/>
      <c r="H27" s="145"/>
      <c r="I27" s="145"/>
      <c r="J27" s="146"/>
      <c r="K27" s="147"/>
      <c r="L27" s="146"/>
    </row>
    <row r="28" spans="1:13" s="104" customFormat="1" ht="18.75" customHeight="1" thickTop="1">
      <c r="A28" s="137"/>
      <c r="B28" s="127"/>
      <c r="C28" s="131"/>
      <c r="D28" s="130"/>
      <c r="E28" s="128"/>
      <c r="F28" s="128"/>
      <c r="G28" s="105"/>
      <c r="H28" s="138"/>
      <c r="I28" s="139"/>
      <c r="J28" s="140"/>
      <c r="K28" s="141"/>
      <c r="L28" s="140"/>
      <c r="M28" s="140"/>
    </row>
    <row r="29" spans="1:13" s="92" customFormat="1" ht="18.75" customHeight="1">
      <c r="A29" s="609" t="s">
        <v>35</v>
      </c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</row>
    <row r="30" spans="1:13" s="101" customFormat="1" ht="18" customHeight="1" thickBot="1">
      <c r="A30" s="97"/>
      <c r="B30" s="93"/>
      <c r="C30" s="94"/>
      <c r="D30" s="95"/>
      <c r="E30" s="96"/>
      <c r="F30" s="95"/>
      <c r="G30" s="98"/>
      <c r="H30" s="99"/>
      <c r="I30" s="100"/>
      <c r="J30" s="100"/>
      <c r="L30" s="102"/>
      <c r="M30" s="103"/>
    </row>
    <row r="31" spans="1:13" s="101" customFormat="1" ht="11.25" customHeight="1" thickTop="1">
      <c r="A31" s="592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4"/>
    </row>
    <row r="32" spans="1:13" s="142" customFormat="1" ht="58.5" customHeight="1">
      <c r="A32" s="595" t="s">
        <v>43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7"/>
    </row>
    <row r="33" spans="1:13" s="143" customFormat="1" ht="27" customHeight="1">
      <c r="A33" s="598" t="s">
        <v>113</v>
      </c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600"/>
    </row>
    <row r="34" spans="1:13" s="143" customFormat="1" ht="27" customHeight="1">
      <c r="A34" s="598" t="s">
        <v>36</v>
      </c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600"/>
    </row>
    <row r="35" spans="1:13" s="144" customFormat="1" ht="27" customHeight="1">
      <c r="A35" s="598" t="s">
        <v>28</v>
      </c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600"/>
    </row>
    <row r="36" spans="1:13" s="144" customFormat="1" ht="27" customHeight="1">
      <c r="A36" s="598" t="s">
        <v>116</v>
      </c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600"/>
    </row>
    <row r="37" spans="1:13" s="81" customFormat="1" ht="11.25" customHeight="1" thickBot="1">
      <c r="A37" s="589"/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1"/>
    </row>
    <row r="38" spans="1:13" s="81" customFormat="1" ht="17.25" thickTop="1">
      <c r="B38" s="109"/>
      <c r="C38" s="107"/>
      <c r="D38" s="106"/>
      <c r="E38" s="106"/>
      <c r="F38" s="106"/>
      <c r="G38" s="110"/>
      <c r="H38" s="107"/>
      <c r="I38" s="111"/>
      <c r="L38" s="112"/>
    </row>
    <row r="39" spans="1:13" ht="18.75">
      <c r="A39" s="108"/>
      <c r="B39" s="113"/>
      <c r="C39" s="114"/>
      <c r="D39" s="115"/>
      <c r="E39" s="114"/>
      <c r="F39" s="114"/>
      <c r="G39" s="116"/>
    </row>
    <row r="40" spans="1:13" ht="18.75">
      <c r="B40" s="117"/>
      <c r="C40" s="118"/>
      <c r="D40" s="119"/>
      <c r="E40" s="120"/>
      <c r="F40" s="117"/>
    </row>
    <row r="41" spans="1:13" ht="18">
      <c r="G41" s="121"/>
    </row>
    <row r="42" spans="1:13" ht="18">
      <c r="B42" s="122"/>
      <c r="C42" s="119"/>
      <c r="D42" s="121"/>
      <c r="E42" s="123"/>
      <c r="F42" s="121"/>
    </row>
  </sheetData>
  <customSheetViews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B11" sqref="B11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</customSheetViews>
  <mergeCells count="11">
    <mergeCell ref="A3:M3"/>
    <mergeCell ref="A4:M4"/>
    <mergeCell ref="A6:M6"/>
    <mergeCell ref="A35:M35"/>
    <mergeCell ref="A29:M29"/>
    <mergeCell ref="A37:M37"/>
    <mergeCell ref="A31:M31"/>
    <mergeCell ref="A32:M32"/>
    <mergeCell ref="A33:M33"/>
    <mergeCell ref="A34:M34"/>
    <mergeCell ref="A36:M36"/>
  </mergeCells>
  <phoneticPr fontId="29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21"/>
  <headerFooter alignWithMargins="0">
    <oddHeader>&amp;L&amp;R</oddHeader>
  </headerFooter>
  <drawing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8"/>
  <sheetViews>
    <sheetView showGridLines="0" view="pageBreakPreview" topLeftCell="A10" zoomScaleSheetLayoutView="100" workbookViewId="0">
      <selection activeCell="F43" sqref="F43"/>
    </sheetView>
  </sheetViews>
  <sheetFormatPr defaultColWidth="8" defaultRowHeight="12.75"/>
  <cols>
    <col min="1" max="1" width="21.88671875" style="25" customWidth="1"/>
    <col min="2" max="2" width="8.33203125" style="29" customWidth="1"/>
    <col min="3" max="3" width="11.44140625" style="25" customWidth="1"/>
    <col min="4" max="4" width="9.44140625" style="25" customWidth="1"/>
    <col min="5" max="5" width="8.33203125" style="25" customWidth="1"/>
    <col min="6" max="6" width="10.44140625" style="25" customWidth="1"/>
    <col min="7" max="7" width="15" style="25" customWidth="1"/>
    <col min="8" max="8" width="13.44140625" style="25" customWidth="1"/>
    <col min="9" max="9" width="8.88671875" style="25" customWidth="1"/>
    <col min="10" max="10" width="9.44140625" style="25" customWidth="1"/>
    <col min="11" max="11" width="8.88671875" style="30" customWidth="1"/>
    <col min="12" max="12" width="8.33203125" style="30" customWidth="1"/>
    <col min="13" max="16384" width="8" style="25"/>
  </cols>
  <sheetData>
    <row r="2" spans="1:12" s="16" customFormat="1" ht="37.5">
      <c r="A2" s="625" t="s">
        <v>120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</row>
    <row r="3" spans="1:12" s="16" customFormat="1" ht="32.25" customHeight="1">
      <c r="A3" s="644" t="s">
        <v>94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</row>
    <row r="4" spans="1:12" s="13" customFormat="1" ht="15" customHeight="1">
      <c r="A4" s="14"/>
      <c r="B4" s="15"/>
      <c r="G4" s="14"/>
      <c r="H4" s="15"/>
    </row>
    <row r="5" spans="1:12" s="13" customFormat="1" ht="15" customHeight="1">
      <c r="A5" s="66" t="s">
        <v>22</v>
      </c>
      <c r="B5" s="15"/>
      <c r="G5" s="14"/>
      <c r="H5" s="15"/>
      <c r="I5" s="247" t="s">
        <v>92</v>
      </c>
      <c r="J5" s="623">
        <f ca="1">TODAY()</f>
        <v>44341</v>
      </c>
      <c r="K5" s="623"/>
    </row>
    <row r="6" spans="1:12" ht="13.5" thickBot="1"/>
    <row r="7" spans="1:12" s="76" customFormat="1" ht="19.5" customHeight="1" thickTop="1">
      <c r="A7" s="693" t="s">
        <v>3</v>
      </c>
      <c r="B7" s="639" t="s">
        <v>10</v>
      </c>
      <c r="C7" s="695" t="s">
        <v>123</v>
      </c>
      <c r="D7" s="695"/>
      <c r="E7" s="696" t="s">
        <v>200</v>
      </c>
      <c r="F7" s="696"/>
      <c r="G7" s="697" t="s">
        <v>31</v>
      </c>
      <c r="H7" s="639" t="s">
        <v>10</v>
      </c>
      <c r="I7" s="692" t="s">
        <v>200</v>
      </c>
      <c r="J7" s="692"/>
      <c r="K7" s="617" t="s">
        <v>53</v>
      </c>
      <c r="L7" s="676"/>
    </row>
    <row r="8" spans="1:12" s="76" customFormat="1" ht="17.25" customHeight="1">
      <c r="A8" s="694"/>
      <c r="B8" s="640"/>
      <c r="C8" s="199" t="s">
        <v>4</v>
      </c>
      <c r="D8" s="199" t="s">
        <v>0</v>
      </c>
      <c r="E8" s="199" t="s">
        <v>4</v>
      </c>
      <c r="F8" s="199" t="s">
        <v>0</v>
      </c>
      <c r="G8" s="698"/>
      <c r="H8" s="699"/>
      <c r="I8" s="199" t="s">
        <v>4</v>
      </c>
      <c r="J8" s="199" t="s">
        <v>0</v>
      </c>
      <c r="K8" s="199" t="s">
        <v>4</v>
      </c>
      <c r="L8" s="200" t="s">
        <v>0</v>
      </c>
    </row>
    <row r="9" spans="1:12" s="76" customFormat="1" ht="17.25" customHeight="1">
      <c r="A9" s="694"/>
      <c r="B9" s="640"/>
      <c r="C9" s="201" t="s">
        <v>9</v>
      </c>
      <c r="D9" s="201" t="s">
        <v>8</v>
      </c>
      <c r="E9" s="201" t="s">
        <v>6</v>
      </c>
      <c r="F9" s="201" t="s">
        <v>11</v>
      </c>
      <c r="G9" s="698"/>
      <c r="H9" s="699"/>
      <c r="I9" s="207" t="s">
        <v>9</v>
      </c>
      <c r="J9" s="207" t="s">
        <v>8</v>
      </c>
      <c r="K9" s="207" t="s">
        <v>6</v>
      </c>
      <c r="L9" s="209" t="s">
        <v>11</v>
      </c>
    </row>
    <row r="10" spans="1:12" s="76" customFormat="1" ht="17.25" customHeight="1">
      <c r="A10" s="694"/>
      <c r="B10" s="640"/>
      <c r="C10" s="210">
        <v>0.41666666666666669</v>
      </c>
      <c r="D10" s="210">
        <v>0.41666666666666669</v>
      </c>
      <c r="E10" s="210">
        <v>0.16666666666666666</v>
      </c>
      <c r="F10" s="210">
        <v>0.125</v>
      </c>
      <c r="G10" s="698"/>
      <c r="H10" s="699"/>
      <c r="I10" s="211">
        <v>0.29166666666666669</v>
      </c>
      <c r="J10" s="211">
        <v>0.79166666666666663</v>
      </c>
      <c r="K10" s="211">
        <v>0.75</v>
      </c>
      <c r="L10" s="212">
        <v>0.75</v>
      </c>
    </row>
    <row r="11" spans="1:12" s="76" customFormat="1" ht="21.95" customHeight="1" thickBot="1">
      <c r="A11" s="580" t="s">
        <v>303</v>
      </c>
      <c r="B11" s="581" t="s">
        <v>304</v>
      </c>
      <c r="C11" s="394">
        <v>44347</v>
      </c>
      <c r="D11" s="394">
        <v>44348</v>
      </c>
      <c r="E11" s="394">
        <v>44355</v>
      </c>
      <c r="F11" s="394">
        <v>44356</v>
      </c>
      <c r="G11" s="551" t="s">
        <v>316</v>
      </c>
      <c r="H11" s="567" t="s">
        <v>317</v>
      </c>
      <c r="I11" s="394">
        <v>44359</v>
      </c>
      <c r="J11" s="394">
        <v>44361</v>
      </c>
      <c r="K11" s="394">
        <v>44391</v>
      </c>
      <c r="L11" s="394">
        <v>44392</v>
      </c>
    </row>
    <row r="12" spans="1:12" s="159" customFormat="1" ht="21.95" customHeight="1" thickTop="1" thickBot="1">
      <c r="A12" s="542" t="s">
        <v>305</v>
      </c>
      <c r="B12" s="581" t="s">
        <v>280</v>
      </c>
      <c r="C12" s="369">
        <v>44353</v>
      </c>
      <c r="D12" s="369">
        <v>44354</v>
      </c>
      <c r="E12" s="369">
        <v>44362</v>
      </c>
      <c r="F12" s="369">
        <v>44363</v>
      </c>
      <c r="G12" s="551" t="s">
        <v>285</v>
      </c>
      <c r="H12" s="555" t="s">
        <v>318</v>
      </c>
      <c r="I12" s="379">
        <f>I11+7</f>
        <v>44366</v>
      </c>
      <c r="J12" s="379">
        <f t="shared" ref="J12" si="0">J11+7</f>
        <v>44368</v>
      </c>
      <c r="K12" s="379">
        <f>K11+7</f>
        <v>44398</v>
      </c>
      <c r="L12" s="379">
        <f>L11+7</f>
        <v>44399</v>
      </c>
    </row>
    <row r="13" spans="1:12" s="159" customFormat="1" ht="21.95" customHeight="1" thickTop="1" thickBot="1">
      <c r="A13" s="582" t="s">
        <v>306</v>
      </c>
      <c r="B13" s="582" t="s">
        <v>195</v>
      </c>
      <c r="C13" s="369">
        <v>44360</v>
      </c>
      <c r="D13" s="369">
        <v>44361</v>
      </c>
      <c r="E13" s="369">
        <v>44369</v>
      </c>
      <c r="F13" s="369">
        <v>44370</v>
      </c>
      <c r="G13" s="551" t="s">
        <v>384</v>
      </c>
      <c r="H13" s="552" t="s">
        <v>319</v>
      </c>
      <c r="I13" s="403">
        <f t="shared" ref="I13:I18" si="1">I12+7</f>
        <v>44373</v>
      </c>
      <c r="J13" s="403">
        <f t="shared" ref="J13:J18" si="2">J12+7</f>
        <v>44375</v>
      </c>
      <c r="K13" s="403">
        <f t="shared" ref="K13:K18" si="3">K12+7</f>
        <v>44405</v>
      </c>
      <c r="L13" s="403">
        <f t="shared" ref="L13:L18" si="4">L12+7</f>
        <v>44406</v>
      </c>
    </row>
    <row r="14" spans="1:12" s="159" customFormat="1" ht="21.95" customHeight="1" thickTop="1" thickBot="1">
      <c r="A14" s="542" t="s">
        <v>282</v>
      </c>
      <c r="B14" s="581" t="s">
        <v>307</v>
      </c>
      <c r="C14" s="369">
        <v>44367</v>
      </c>
      <c r="D14" s="369">
        <v>44368</v>
      </c>
      <c r="E14" s="369">
        <v>44376</v>
      </c>
      <c r="F14" s="369">
        <v>44377</v>
      </c>
      <c r="G14" s="570" t="s">
        <v>286</v>
      </c>
      <c r="H14" s="552" t="s">
        <v>320</v>
      </c>
      <c r="I14" s="403">
        <f t="shared" si="1"/>
        <v>44380</v>
      </c>
      <c r="J14" s="403">
        <f t="shared" si="2"/>
        <v>44382</v>
      </c>
      <c r="K14" s="403">
        <f t="shared" si="3"/>
        <v>44412</v>
      </c>
      <c r="L14" s="403">
        <f t="shared" si="4"/>
        <v>44413</v>
      </c>
    </row>
    <row r="15" spans="1:12" s="159" customFormat="1" ht="21.95" customHeight="1" thickTop="1" thickBot="1">
      <c r="A15" s="580" t="s">
        <v>376</v>
      </c>
      <c r="B15" s="581" t="s">
        <v>375</v>
      </c>
      <c r="C15" s="369">
        <v>44374</v>
      </c>
      <c r="D15" s="369">
        <v>44375</v>
      </c>
      <c r="E15" s="369">
        <v>44383</v>
      </c>
      <c r="F15" s="369">
        <v>44384</v>
      </c>
      <c r="G15" s="551" t="s">
        <v>385</v>
      </c>
      <c r="H15" s="555" t="s">
        <v>386</v>
      </c>
      <c r="I15" s="554">
        <f t="shared" si="1"/>
        <v>44387</v>
      </c>
      <c r="J15" s="554">
        <f t="shared" si="2"/>
        <v>44389</v>
      </c>
      <c r="K15" s="554">
        <f t="shared" si="3"/>
        <v>44419</v>
      </c>
      <c r="L15" s="554">
        <f t="shared" si="4"/>
        <v>44420</v>
      </c>
    </row>
    <row r="16" spans="1:12" s="159" customFormat="1" ht="21.95" customHeight="1" thickTop="1" thickBot="1">
      <c r="A16" s="542" t="s">
        <v>377</v>
      </c>
      <c r="B16" s="581" t="s">
        <v>378</v>
      </c>
      <c r="C16" s="369">
        <v>44381</v>
      </c>
      <c r="D16" s="369">
        <v>44382</v>
      </c>
      <c r="E16" s="369">
        <v>44390</v>
      </c>
      <c r="F16" s="369">
        <v>44391</v>
      </c>
      <c r="G16" s="551" t="s">
        <v>387</v>
      </c>
      <c r="H16" s="552" t="s">
        <v>388</v>
      </c>
      <c r="I16" s="360">
        <f t="shared" si="1"/>
        <v>44394</v>
      </c>
      <c r="J16" s="360">
        <f t="shared" si="2"/>
        <v>44396</v>
      </c>
      <c r="K16" s="360">
        <f t="shared" si="3"/>
        <v>44426</v>
      </c>
      <c r="L16" s="360">
        <f t="shared" si="4"/>
        <v>44427</v>
      </c>
    </row>
    <row r="17" spans="1:16" s="159" customFormat="1" ht="21.95" customHeight="1" thickTop="1" thickBot="1">
      <c r="A17" s="582" t="s">
        <v>136</v>
      </c>
      <c r="B17" s="582" t="s">
        <v>375</v>
      </c>
      <c r="C17" s="369">
        <v>44388</v>
      </c>
      <c r="D17" s="369">
        <v>44389</v>
      </c>
      <c r="E17" s="369">
        <v>44397</v>
      </c>
      <c r="F17" s="369">
        <v>44398</v>
      </c>
      <c r="G17" s="570" t="s">
        <v>273</v>
      </c>
      <c r="H17" s="552" t="s">
        <v>389</v>
      </c>
      <c r="I17" s="360">
        <f t="shared" si="1"/>
        <v>44401</v>
      </c>
      <c r="J17" s="360">
        <f t="shared" si="2"/>
        <v>44403</v>
      </c>
      <c r="K17" s="360">
        <f t="shared" si="3"/>
        <v>44433</v>
      </c>
      <c r="L17" s="360">
        <f t="shared" si="4"/>
        <v>44434</v>
      </c>
    </row>
    <row r="18" spans="1:16" s="159" customFormat="1" ht="21.95" customHeight="1" thickTop="1" thickBot="1">
      <c r="A18" s="542" t="s">
        <v>293</v>
      </c>
      <c r="B18" s="581" t="s">
        <v>310</v>
      </c>
      <c r="C18" s="369">
        <v>44395</v>
      </c>
      <c r="D18" s="369">
        <v>44396</v>
      </c>
      <c r="E18" s="369">
        <v>44404</v>
      </c>
      <c r="F18" s="369">
        <v>44405</v>
      </c>
      <c r="G18" s="570" t="s">
        <v>264</v>
      </c>
      <c r="H18" s="552" t="s">
        <v>390</v>
      </c>
      <c r="I18" s="360">
        <f t="shared" si="1"/>
        <v>44408</v>
      </c>
      <c r="J18" s="360">
        <f t="shared" si="2"/>
        <v>44410</v>
      </c>
      <c r="K18" s="360">
        <f t="shared" si="3"/>
        <v>44440</v>
      </c>
      <c r="L18" s="360">
        <f t="shared" si="4"/>
        <v>44441</v>
      </c>
    </row>
    <row r="19" spans="1:16" ht="15.75" thickTop="1">
      <c r="A19" s="375"/>
      <c r="B19" s="374"/>
      <c r="C19" s="56"/>
      <c r="D19" s="56"/>
      <c r="E19" s="79"/>
      <c r="F19" s="39"/>
      <c r="G19" s="77"/>
      <c r="H19" s="78"/>
      <c r="I19" s="56"/>
      <c r="J19" s="56"/>
      <c r="K19" s="56"/>
      <c r="L19" s="56"/>
    </row>
    <row r="20" spans="1:16" s="19" customFormat="1">
      <c r="A20" s="305" t="s">
        <v>32</v>
      </c>
      <c r="B20" s="46"/>
      <c r="C20" s="31"/>
      <c r="D20" s="31"/>
      <c r="E20" s="31"/>
      <c r="F20" s="39"/>
      <c r="G20" s="77"/>
      <c r="H20" s="78"/>
      <c r="I20" s="56"/>
      <c r="J20" s="56"/>
      <c r="K20" s="56"/>
      <c r="L20" s="56"/>
    </row>
    <row r="21" spans="1:16" s="19" customFormat="1">
      <c r="A21" s="32"/>
      <c r="B21" s="77"/>
      <c r="C21" s="77"/>
      <c r="D21" s="77"/>
      <c r="E21" s="77"/>
      <c r="F21" s="77"/>
      <c r="G21" s="77"/>
      <c r="H21" s="78"/>
      <c r="I21" s="56"/>
      <c r="J21" s="56"/>
      <c r="K21" s="56"/>
      <c r="L21" s="56"/>
    </row>
    <row r="22" spans="1:16" s="19" customFormat="1" ht="15.75">
      <c r="A22" s="35" t="s">
        <v>30</v>
      </c>
      <c r="B22" s="77"/>
      <c r="C22" s="77"/>
      <c r="D22" s="77"/>
      <c r="E22" s="77"/>
      <c r="F22" s="77"/>
      <c r="G22" s="77"/>
      <c r="H22" s="78"/>
      <c r="I22" s="56"/>
      <c r="J22" s="56"/>
      <c r="K22" s="56"/>
      <c r="L22" s="56"/>
    </row>
    <row r="23" spans="1:16" ht="6.75" customHeight="1">
      <c r="A23" s="54"/>
      <c r="B23" s="55"/>
      <c r="C23" s="56"/>
      <c r="D23" s="56"/>
      <c r="E23" s="79"/>
      <c r="F23" s="39"/>
      <c r="G23" s="77"/>
      <c r="H23" s="78"/>
      <c r="I23" s="56"/>
      <c r="J23" s="56"/>
      <c r="K23" s="56"/>
      <c r="L23" s="56"/>
    </row>
    <row r="24" spans="1:16" s="53" customFormat="1" ht="15.75">
      <c r="A24" s="50" t="s">
        <v>250</v>
      </c>
      <c r="B24" s="51"/>
      <c r="C24" s="52"/>
      <c r="D24" s="52"/>
      <c r="E24" s="52"/>
      <c r="F24" s="52"/>
      <c r="H24" s="52"/>
      <c r="I24" s="50" t="s">
        <v>248</v>
      </c>
      <c r="P24" s="52"/>
    </row>
    <row r="25" spans="1:16" s="53" customFormat="1" ht="15.75">
      <c r="A25" s="50" t="s">
        <v>125</v>
      </c>
      <c r="B25" s="51"/>
      <c r="C25" s="52"/>
      <c r="D25" s="52"/>
      <c r="E25" s="52"/>
      <c r="F25" s="52"/>
      <c r="H25" s="52"/>
      <c r="I25" s="50" t="s">
        <v>249</v>
      </c>
      <c r="P25" s="52"/>
    </row>
    <row r="26" spans="1:16" s="53" customFormat="1" ht="15.75">
      <c r="A26" s="50" t="s">
        <v>63</v>
      </c>
      <c r="B26" s="51"/>
      <c r="C26" s="52"/>
      <c r="D26" s="52"/>
      <c r="E26" s="52"/>
      <c r="F26" s="50"/>
      <c r="I26" s="50" t="s">
        <v>254</v>
      </c>
      <c r="P26" s="52"/>
    </row>
    <row r="27" spans="1:16" s="53" customFormat="1" ht="15.75">
      <c r="A27" s="50" t="s">
        <v>20</v>
      </c>
      <c r="B27" s="51"/>
      <c r="C27" s="52"/>
      <c r="D27" s="52"/>
      <c r="E27" s="52"/>
      <c r="F27" s="50"/>
      <c r="I27" s="50" t="s">
        <v>126</v>
      </c>
      <c r="P27" s="52"/>
    </row>
    <row r="28" spans="1:16" ht="15.75">
      <c r="A28" s="155"/>
      <c r="B28" s="157"/>
      <c r="C28" s="156"/>
      <c r="D28" s="156"/>
      <c r="E28" s="156"/>
      <c r="F28" s="156"/>
      <c r="G28" s="156"/>
      <c r="H28" s="155"/>
      <c r="K28" s="25"/>
      <c r="L28" s="156"/>
    </row>
    <row r="29" spans="1:16" customFormat="1" ht="15"/>
    <row r="30" spans="1:16" ht="15" customHeight="1">
      <c r="A30" s="235" t="s">
        <v>2</v>
      </c>
      <c r="B30" s="157"/>
      <c r="C30" s="156"/>
      <c r="D30" s="156"/>
      <c r="E30" s="156"/>
      <c r="F30" s="156"/>
      <c r="G30" s="156"/>
      <c r="H30" s="155"/>
      <c r="K30" s="25"/>
      <c r="L30" s="156"/>
    </row>
    <row r="31" spans="1:16" ht="18">
      <c r="A31" s="36" t="s">
        <v>40</v>
      </c>
      <c r="B31" s="157"/>
      <c r="C31" s="156"/>
      <c r="D31" s="156"/>
      <c r="E31" s="156"/>
      <c r="F31" s="156"/>
      <c r="G31" s="156"/>
      <c r="H31" s="155"/>
      <c r="K31" s="25"/>
      <c r="L31" s="156"/>
    </row>
    <row r="32" spans="1:16" ht="15.75">
      <c r="A32" s="167" t="s">
        <v>41</v>
      </c>
      <c r="B32" s="157"/>
      <c r="C32" s="156"/>
      <c r="D32" s="156"/>
      <c r="E32" s="156"/>
      <c r="F32" s="156"/>
      <c r="G32" s="156"/>
      <c r="H32" s="155"/>
      <c r="K32" s="25"/>
      <c r="L32" s="156"/>
    </row>
    <row r="33" spans="1:12" ht="15.75">
      <c r="A33" s="167" t="s">
        <v>38</v>
      </c>
      <c r="B33" s="157"/>
      <c r="C33" s="156"/>
      <c r="D33" s="156"/>
      <c r="E33" s="156"/>
      <c r="F33" s="156"/>
      <c r="G33" s="156"/>
      <c r="H33" s="155"/>
      <c r="K33" s="25"/>
      <c r="L33" s="156"/>
    </row>
    <row r="34" spans="1:12" ht="15.75">
      <c r="A34" s="58" t="s">
        <v>255</v>
      </c>
      <c r="B34" s="157"/>
      <c r="C34" s="156"/>
      <c r="D34" s="156"/>
      <c r="E34" s="156"/>
      <c r="F34" s="156"/>
      <c r="G34" s="156"/>
      <c r="H34" s="155"/>
      <c r="K34" s="25"/>
      <c r="L34" s="156"/>
    </row>
    <row r="35" spans="1:12" ht="15.75">
      <c r="A35" s="155"/>
      <c r="B35" s="157"/>
      <c r="C35" s="156"/>
      <c r="D35" s="156"/>
      <c r="E35" s="156"/>
      <c r="F35" s="156"/>
      <c r="G35" s="156"/>
      <c r="H35" s="155"/>
      <c r="K35" s="25"/>
      <c r="L35" s="156"/>
    </row>
    <row r="36" spans="1:12" ht="15.75">
      <c r="A36" s="155"/>
      <c r="B36" s="157"/>
      <c r="C36" s="156"/>
      <c r="D36" s="156"/>
      <c r="E36" s="156"/>
      <c r="F36" s="156"/>
      <c r="G36" s="156"/>
      <c r="H36" s="155"/>
      <c r="K36" s="25"/>
      <c r="L36" s="156"/>
    </row>
    <row r="37" spans="1:12">
      <c r="B37" s="169"/>
      <c r="C37" s="168"/>
      <c r="D37" s="168"/>
      <c r="E37" s="27"/>
      <c r="G37" s="170"/>
      <c r="K37" s="25"/>
      <c r="L37" s="25"/>
    </row>
    <row r="38" spans="1:12">
      <c r="B38" s="30"/>
      <c r="G38" s="170"/>
      <c r="K38" s="25"/>
      <c r="L38" s="25"/>
    </row>
  </sheetData>
  <customSheetViews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3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4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5"/>
      <headerFooter alignWithMargins="0"/>
    </customSheetView>
    <customSheetView guid="{2D64A94D-C66C-4FD3-8201-7F642E1B0F95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8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9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1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2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8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9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</customSheetViews>
  <mergeCells count="11">
    <mergeCell ref="I7:J7"/>
    <mergeCell ref="K7:L7"/>
    <mergeCell ref="A2:L2"/>
    <mergeCell ref="A3:L3"/>
    <mergeCell ref="J5:K5"/>
    <mergeCell ref="A7:A10"/>
    <mergeCell ref="B7:B10"/>
    <mergeCell ref="C7:D7"/>
    <mergeCell ref="E7:F7"/>
    <mergeCell ref="G7:G10"/>
    <mergeCell ref="H7:H10"/>
  </mergeCells>
  <hyperlinks>
    <hyperlink ref="A5" display="BACK TO MENU" xr:uid="{00000000-0004-0000-0900-000000000000}"/>
  </hyperlinks>
  <pageMargins left="0.25" right="0.25" top="0.45" bottom="0.49" header="0.3" footer="0.3"/>
  <pageSetup paperSize="9" scale="94" orientation="landscape" r:id="rId21"/>
  <headerFooter alignWithMargins="0"/>
  <rowBreaks count="1" manualBreakCount="1">
    <brk id="31" max="11" man="1"/>
  </rowBreaks>
  <colBreaks count="1" manualBreakCount="1">
    <brk id="16" max="102" man="1"/>
  </colBreaks>
  <drawing r:id="rId2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38"/>
  <sheetViews>
    <sheetView view="pageBreakPreview" topLeftCell="A4" zoomScaleSheetLayoutView="100" workbookViewId="0">
      <selection activeCell="A16" sqref="A16:XFD16"/>
    </sheetView>
  </sheetViews>
  <sheetFormatPr defaultColWidth="8" defaultRowHeight="12.75"/>
  <cols>
    <col min="1" max="1" width="21.109375" style="16" customWidth="1"/>
    <col min="2" max="2" width="9.109375" style="13" customWidth="1"/>
    <col min="3" max="4" width="9.44140625" style="16" customWidth="1"/>
    <col min="5" max="5" width="11" style="16" customWidth="1"/>
    <col min="6" max="6" width="10" style="16" customWidth="1"/>
    <col min="7" max="7" width="18.44140625" style="16" customWidth="1"/>
    <col min="8" max="8" width="9.6640625" style="16" customWidth="1"/>
    <col min="9" max="9" width="13.6640625" style="16" customWidth="1"/>
    <col min="10" max="10" width="13.109375" style="16" customWidth="1"/>
    <col min="11" max="11" width="13.88671875" style="345" customWidth="1"/>
    <col min="12" max="12" width="15.109375" style="345" customWidth="1"/>
    <col min="13" max="16384" width="8" style="16"/>
  </cols>
  <sheetData>
    <row r="2" spans="1:12" ht="37.5">
      <c r="A2" s="625" t="s">
        <v>120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</row>
    <row r="3" spans="1:12" ht="32.25" customHeight="1">
      <c r="A3" s="644" t="s">
        <v>115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</row>
    <row r="4" spans="1:12" s="13" customFormat="1" ht="15" customHeight="1">
      <c r="A4" s="14"/>
      <c r="B4" s="15"/>
      <c r="G4" s="14"/>
      <c r="H4" s="15"/>
    </row>
    <row r="5" spans="1:12" s="13" customFormat="1" ht="15" customHeight="1">
      <c r="A5" s="344" t="s">
        <v>22</v>
      </c>
      <c r="B5" s="15"/>
      <c r="G5" s="14"/>
      <c r="H5" s="15"/>
      <c r="J5" s="13" t="s">
        <v>96</v>
      </c>
      <c r="K5" s="701">
        <f ca="1">TODAY()</f>
        <v>44341</v>
      </c>
      <c r="L5" s="702"/>
    </row>
    <row r="6" spans="1:12">
      <c r="J6" s="701"/>
      <c r="K6" s="702"/>
    </row>
    <row r="7" spans="1:12">
      <c r="J7" s="377"/>
      <c r="K7" s="378"/>
    </row>
    <row r="8" spans="1:12" ht="15">
      <c r="J8" s="53"/>
      <c r="K8" s="378"/>
    </row>
    <row r="9" spans="1:12" ht="20.100000000000001" customHeight="1">
      <c r="A9" s="359" t="s">
        <v>226</v>
      </c>
      <c r="B9" s="193"/>
      <c r="C9" s="197"/>
      <c r="D9" s="197"/>
      <c r="E9" s="194"/>
      <c r="F9" s="194"/>
      <c r="G9" s="77"/>
      <c r="H9" s="78"/>
      <c r="I9" s="195"/>
      <c r="J9" s="195"/>
      <c r="K9" s="195"/>
      <c r="L9" s="195"/>
    </row>
    <row r="10" spans="1:12" ht="33" customHeight="1">
      <c r="A10" s="698" t="s">
        <v>3</v>
      </c>
      <c r="B10" s="640" t="s">
        <v>10</v>
      </c>
      <c r="C10" s="703" t="s">
        <v>210</v>
      </c>
      <c r="D10" s="700"/>
      <c r="E10" s="704" t="s">
        <v>225</v>
      </c>
      <c r="F10" s="705"/>
      <c r="G10" s="706" t="s">
        <v>31</v>
      </c>
      <c r="H10" s="640" t="s">
        <v>10</v>
      </c>
      <c r="I10" s="698" t="s">
        <v>27</v>
      </c>
      <c r="J10" s="698"/>
      <c r="K10" s="700" t="s">
        <v>29</v>
      </c>
      <c r="L10" s="700"/>
    </row>
    <row r="11" spans="1:12" ht="14.25" customHeight="1">
      <c r="A11" s="698"/>
      <c r="B11" s="640"/>
      <c r="C11" s="199" t="s">
        <v>4</v>
      </c>
      <c r="D11" s="199" t="s">
        <v>0</v>
      </c>
      <c r="E11" s="201" t="s">
        <v>4</v>
      </c>
      <c r="F11" s="201" t="s">
        <v>0</v>
      </c>
      <c r="G11" s="698"/>
      <c r="H11" s="699"/>
      <c r="I11" s="199" t="s">
        <v>4</v>
      </c>
      <c r="J11" s="199" t="s">
        <v>0</v>
      </c>
      <c r="K11" s="199" t="s">
        <v>4</v>
      </c>
      <c r="L11" s="199" t="s">
        <v>0</v>
      </c>
    </row>
    <row r="12" spans="1:12" ht="12.75" customHeight="1">
      <c r="A12" s="698"/>
      <c r="B12" s="640"/>
      <c r="C12" s="201" t="s">
        <v>9</v>
      </c>
      <c r="D12" s="201" t="s">
        <v>8</v>
      </c>
      <c r="E12" s="201" t="s">
        <v>9</v>
      </c>
      <c r="F12" s="201" t="s">
        <v>8</v>
      </c>
      <c r="G12" s="698"/>
      <c r="H12" s="699"/>
      <c r="I12" s="207" t="s">
        <v>12</v>
      </c>
      <c r="J12" s="207" t="s">
        <v>9</v>
      </c>
      <c r="K12" s="207" t="s">
        <v>7</v>
      </c>
      <c r="L12" s="207" t="s">
        <v>12</v>
      </c>
    </row>
    <row r="13" spans="1:12" ht="18.75" customHeight="1">
      <c r="A13" s="698"/>
      <c r="B13" s="640"/>
      <c r="C13" s="203">
        <v>0.41666666666666669</v>
      </c>
      <c r="D13" s="203">
        <v>0.41666666666666669</v>
      </c>
      <c r="E13" s="203">
        <v>0.83333333333333337</v>
      </c>
      <c r="F13" s="203">
        <v>0.33333333333333331</v>
      </c>
      <c r="G13" s="698"/>
      <c r="H13" s="699"/>
      <c r="I13" s="211">
        <v>0.54166666666666663</v>
      </c>
      <c r="J13" s="211">
        <v>0.375</v>
      </c>
      <c r="K13" s="211">
        <v>0.33333333333333331</v>
      </c>
      <c r="L13" s="211">
        <v>0.75</v>
      </c>
    </row>
    <row r="14" spans="1:12" ht="21.95" customHeight="1">
      <c r="A14" s="580" t="s">
        <v>303</v>
      </c>
      <c r="B14" s="581" t="s">
        <v>304</v>
      </c>
      <c r="C14" s="394">
        <v>44347</v>
      </c>
      <c r="D14" s="394">
        <v>44348</v>
      </c>
      <c r="E14" s="394">
        <v>44351</v>
      </c>
      <c r="F14" s="394">
        <v>44351</v>
      </c>
      <c r="G14" s="249" t="s">
        <v>321</v>
      </c>
      <c r="H14" s="390" t="s">
        <v>323</v>
      </c>
      <c r="I14" s="394">
        <v>44354</v>
      </c>
      <c r="J14" s="394">
        <v>44357</v>
      </c>
      <c r="K14" s="394">
        <v>44390</v>
      </c>
      <c r="L14" s="394">
        <v>44392</v>
      </c>
    </row>
    <row r="15" spans="1:12" ht="21.95" customHeight="1">
      <c r="A15" s="542" t="s">
        <v>305</v>
      </c>
      <c r="B15" s="581" t="s">
        <v>280</v>
      </c>
      <c r="C15" s="369">
        <v>44353</v>
      </c>
      <c r="D15" s="369">
        <v>44354</v>
      </c>
      <c r="E15" s="369">
        <v>44357</v>
      </c>
      <c r="F15" s="369">
        <v>44358</v>
      </c>
      <c r="G15" s="249" t="s">
        <v>322</v>
      </c>
      <c r="H15" s="390" t="s">
        <v>324</v>
      </c>
      <c r="I15" s="172">
        <f>I14+7</f>
        <v>44361</v>
      </c>
      <c r="J15" s="172">
        <f t="shared" ref="J15:L15" si="0">J14+7</f>
        <v>44364</v>
      </c>
      <c r="K15" s="172">
        <f t="shared" si="0"/>
        <v>44397</v>
      </c>
      <c r="L15" s="172">
        <f t="shared" si="0"/>
        <v>44399</v>
      </c>
    </row>
    <row r="16" spans="1:12" ht="21.95" customHeight="1">
      <c r="A16" s="582" t="s">
        <v>306</v>
      </c>
      <c r="B16" s="582" t="s">
        <v>195</v>
      </c>
      <c r="C16" s="369">
        <v>44360</v>
      </c>
      <c r="D16" s="369">
        <v>44361</v>
      </c>
      <c r="E16" s="369">
        <v>44364</v>
      </c>
      <c r="F16" s="369">
        <v>44365</v>
      </c>
      <c r="G16" s="249" t="s">
        <v>274</v>
      </c>
      <c r="H16" s="390" t="s">
        <v>325</v>
      </c>
      <c r="I16" s="172">
        <f t="shared" ref="I16:L18" si="1">I15+7</f>
        <v>44368</v>
      </c>
      <c r="J16" s="172">
        <f t="shared" si="1"/>
        <v>44371</v>
      </c>
      <c r="K16" s="172">
        <f t="shared" si="1"/>
        <v>44404</v>
      </c>
      <c r="L16" s="172">
        <f t="shared" si="1"/>
        <v>44406</v>
      </c>
    </row>
    <row r="17" spans="1:16" ht="21.95" customHeight="1">
      <c r="A17" s="542" t="s">
        <v>282</v>
      </c>
      <c r="B17" s="581" t="s">
        <v>307</v>
      </c>
      <c r="C17" s="369">
        <v>44367</v>
      </c>
      <c r="D17" s="369">
        <v>44368</v>
      </c>
      <c r="E17" s="369">
        <v>44371</v>
      </c>
      <c r="F17" s="369">
        <v>44372</v>
      </c>
      <c r="G17" s="571" t="s">
        <v>287</v>
      </c>
      <c r="H17" s="390" t="s">
        <v>326</v>
      </c>
      <c r="I17" s="172">
        <f t="shared" si="1"/>
        <v>44375</v>
      </c>
      <c r="J17" s="172">
        <f t="shared" si="1"/>
        <v>44378</v>
      </c>
      <c r="K17" s="172">
        <f t="shared" si="1"/>
        <v>44411</v>
      </c>
      <c r="L17" s="172">
        <f t="shared" si="1"/>
        <v>44413</v>
      </c>
    </row>
    <row r="18" spans="1:16" ht="21.95" customHeight="1">
      <c r="A18" s="580" t="s">
        <v>376</v>
      </c>
      <c r="B18" s="581" t="s">
        <v>375</v>
      </c>
      <c r="C18" s="369">
        <v>44374</v>
      </c>
      <c r="D18" s="369">
        <v>44375</v>
      </c>
      <c r="E18" s="369">
        <v>44378</v>
      </c>
      <c r="F18" s="369">
        <v>44379</v>
      </c>
      <c r="G18" s="571" t="s">
        <v>294</v>
      </c>
      <c r="H18" s="390" t="s">
        <v>391</v>
      </c>
      <c r="I18" s="172">
        <f t="shared" si="1"/>
        <v>44382</v>
      </c>
      <c r="J18" s="172">
        <f t="shared" si="1"/>
        <v>44385</v>
      </c>
      <c r="K18" s="172">
        <f t="shared" si="1"/>
        <v>44418</v>
      </c>
      <c r="L18" s="172">
        <f t="shared" si="1"/>
        <v>44420</v>
      </c>
    </row>
    <row r="19" spans="1:16" ht="21.95" customHeight="1">
      <c r="A19" s="542" t="s">
        <v>377</v>
      </c>
      <c r="B19" s="581" t="s">
        <v>378</v>
      </c>
      <c r="C19" s="369">
        <v>44381</v>
      </c>
      <c r="D19" s="369">
        <v>44382</v>
      </c>
      <c r="E19" s="369">
        <v>44385</v>
      </c>
      <c r="F19" s="369">
        <v>44386</v>
      </c>
      <c r="G19" s="249" t="s">
        <v>392</v>
      </c>
      <c r="H19" s="390" t="s">
        <v>395</v>
      </c>
      <c r="I19" s="172">
        <f>I18+7</f>
        <v>44389</v>
      </c>
      <c r="J19" s="172">
        <f t="shared" ref="J19:L21" si="2">J18+7</f>
        <v>44392</v>
      </c>
      <c r="K19" s="172">
        <f t="shared" si="2"/>
        <v>44425</v>
      </c>
      <c r="L19" s="172">
        <f t="shared" si="2"/>
        <v>44427</v>
      </c>
    </row>
    <row r="20" spans="1:16" ht="21.95" customHeight="1">
      <c r="A20" s="582" t="s">
        <v>136</v>
      </c>
      <c r="B20" s="582" t="s">
        <v>375</v>
      </c>
      <c r="C20" s="369">
        <v>44388</v>
      </c>
      <c r="D20" s="369">
        <v>44389</v>
      </c>
      <c r="E20" s="369">
        <v>44392</v>
      </c>
      <c r="F20" s="369">
        <v>44393</v>
      </c>
      <c r="G20" s="571" t="s">
        <v>393</v>
      </c>
      <c r="H20" s="390" t="s">
        <v>396</v>
      </c>
      <c r="I20" s="172">
        <f t="shared" ref="I20:I21" si="3">I19+7</f>
        <v>44396</v>
      </c>
      <c r="J20" s="172">
        <f t="shared" si="2"/>
        <v>44399</v>
      </c>
      <c r="K20" s="172">
        <f t="shared" si="2"/>
        <v>44432</v>
      </c>
      <c r="L20" s="172">
        <f t="shared" si="2"/>
        <v>44434</v>
      </c>
    </row>
    <row r="21" spans="1:16" ht="21.95" customHeight="1">
      <c r="A21" s="542" t="s">
        <v>293</v>
      </c>
      <c r="B21" s="581" t="s">
        <v>310</v>
      </c>
      <c r="C21" s="369">
        <v>44395</v>
      </c>
      <c r="D21" s="369">
        <v>44396</v>
      </c>
      <c r="E21" s="369">
        <v>44399</v>
      </c>
      <c r="F21" s="369">
        <v>44400</v>
      </c>
      <c r="G21" s="571" t="s">
        <v>394</v>
      </c>
      <c r="H21" s="390" t="s">
        <v>397</v>
      </c>
      <c r="I21" s="172">
        <f t="shared" si="3"/>
        <v>44403</v>
      </c>
      <c r="J21" s="172">
        <f t="shared" si="2"/>
        <v>44406</v>
      </c>
      <c r="K21" s="172">
        <f t="shared" si="2"/>
        <v>44439</v>
      </c>
      <c r="L21" s="172">
        <f t="shared" si="2"/>
        <v>44441</v>
      </c>
    </row>
    <row r="22" spans="1:16" ht="20.100000000000001" customHeight="1">
      <c r="A22" s="196"/>
      <c r="B22" s="193"/>
      <c r="C22" s="197"/>
      <c r="D22" s="197"/>
      <c r="E22" s="194"/>
      <c r="F22" s="194"/>
      <c r="G22" s="77"/>
      <c r="H22" s="78"/>
      <c r="I22" s="195"/>
      <c r="J22" s="195"/>
      <c r="K22" s="195"/>
      <c r="L22" s="195"/>
    </row>
    <row r="23" spans="1:16" s="348" customFormat="1">
      <c r="A23" s="346" t="s">
        <v>32</v>
      </c>
      <c r="B23" s="280"/>
      <c r="C23" s="280"/>
      <c r="D23" s="280"/>
      <c r="E23" s="280"/>
      <c r="F23" s="280"/>
      <c r="G23" s="280"/>
      <c r="H23" s="280"/>
      <c r="I23" s="280"/>
      <c r="J23" s="281"/>
      <c r="K23" s="281"/>
      <c r="L23" s="281"/>
      <c r="M23" s="347"/>
      <c r="N23" s="347"/>
      <c r="O23" s="347"/>
      <c r="P23" s="347"/>
    </row>
    <row r="24" spans="1:16" s="351" customFormat="1">
      <c r="A24" s="349"/>
      <c r="B24" s="77"/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350"/>
      <c r="N24" s="350"/>
      <c r="O24" s="350"/>
      <c r="P24" s="350"/>
    </row>
    <row r="25" spans="1:16" s="4" customFormat="1" ht="15.75">
      <c r="A25" s="35" t="s">
        <v>30</v>
      </c>
      <c r="B25" s="274"/>
      <c r="C25" s="32"/>
      <c r="D25" s="32"/>
      <c r="E25" s="19"/>
      <c r="F25" s="19"/>
      <c r="G25" s="19"/>
      <c r="H25" s="19"/>
      <c r="I25" s="19"/>
      <c r="J25" s="78"/>
      <c r="K25" s="78"/>
      <c r="L25" s="78"/>
      <c r="M25" s="350"/>
      <c r="N25" s="350"/>
      <c r="O25" s="350"/>
      <c r="P25" s="350"/>
    </row>
    <row r="26" spans="1:16" ht="15" customHeight="1">
      <c r="A26" s="32"/>
      <c r="B26" s="274"/>
      <c r="C26" s="32"/>
      <c r="D26" s="32"/>
      <c r="E26" s="19"/>
      <c r="F26" s="19"/>
      <c r="G26" s="19"/>
      <c r="H26" s="19"/>
      <c r="I26" s="19"/>
      <c r="J26" s="282"/>
      <c r="K26" s="352"/>
      <c r="L26" s="353"/>
    </row>
    <row r="27" spans="1:16" ht="15" customHeight="1">
      <c r="A27" s="50" t="s">
        <v>250</v>
      </c>
      <c r="B27" s="64"/>
      <c r="C27" s="52"/>
      <c r="D27" s="52"/>
      <c r="E27" s="52"/>
      <c r="F27" s="52"/>
      <c r="G27" s="52"/>
      <c r="H27" s="52"/>
      <c r="I27" s="50" t="s">
        <v>248</v>
      </c>
      <c r="J27" s="282"/>
      <c r="K27" s="352"/>
      <c r="L27" s="353"/>
    </row>
    <row r="28" spans="1:16" ht="15" customHeight="1">
      <c r="A28" s="50" t="s">
        <v>125</v>
      </c>
      <c r="B28" s="64"/>
      <c r="C28" s="52"/>
      <c r="D28" s="52"/>
      <c r="E28" s="52"/>
      <c r="F28" s="52"/>
      <c r="G28" s="52"/>
      <c r="H28" s="52"/>
      <c r="I28" s="50" t="s">
        <v>249</v>
      </c>
      <c r="J28" s="282"/>
      <c r="K28" s="352"/>
      <c r="L28" s="353"/>
    </row>
    <row r="29" spans="1:16" ht="15.75">
      <c r="A29" s="50" t="s">
        <v>63</v>
      </c>
      <c r="B29" s="64"/>
      <c r="C29" s="52"/>
      <c r="D29" s="52"/>
      <c r="E29" s="52"/>
      <c r="F29" s="50"/>
      <c r="G29" s="52"/>
      <c r="H29" s="50"/>
      <c r="I29" s="50" t="s">
        <v>254</v>
      </c>
      <c r="J29" s="282"/>
      <c r="K29" s="352"/>
      <c r="L29" s="353"/>
    </row>
    <row r="30" spans="1:16" ht="15.75">
      <c r="A30" s="50" t="s">
        <v>20</v>
      </c>
      <c r="B30" s="64"/>
      <c r="C30" s="52"/>
      <c r="D30" s="52"/>
      <c r="E30" s="52"/>
      <c r="F30" s="50"/>
      <c r="G30" s="52"/>
      <c r="H30" s="50"/>
      <c r="I30" s="50" t="s">
        <v>126</v>
      </c>
      <c r="J30" s="162"/>
      <c r="K30" s="16"/>
      <c r="L30" s="16"/>
    </row>
    <row r="31" spans="1:16" ht="15.75">
      <c r="A31" s="50"/>
      <c r="B31" s="64"/>
      <c r="C31" s="52"/>
      <c r="D31" s="52"/>
      <c r="E31" s="52"/>
      <c r="F31" s="50"/>
      <c r="G31" s="52"/>
      <c r="H31" s="50"/>
      <c r="I31" s="50"/>
      <c r="J31" s="162"/>
      <c r="K31" s="16"/>
      <c r="L31" s="16"/>
    </row>
    <row r="32" spans="1:16" ht="15.75">
      <c r="A32" s="50"/>
      <c r="B32" s="64"/>
      <c r="C32" s="52"/>
      <c r="D32" s="52"/>
      <c r="E32" s="52"/>
      <c r="F32" s="50"/>
      <c r="G32" s="52"/>
      <c r="H32" s="50"/>
      <c r="I32" s="50"/>
      <c r="J32" s="162"/>
      <c r="K32" s="16"/>
      <c r="L32" s="16"/>
    </row>
    <row r="33" spans="1:12" s="355" customFormat="1" ht="15" customHeight="1">
      <c r="A33" s="338"/>
      <c r="C33" s="354"/>
      <c r="G33" s="354"/>
      <c r="H33" s="354"/>
    </row>
    <row r="34" spans="1:12" ht="15.75">
      <c r="A34" s="235" t="s">
        <v>2</v>
      </c>
      <c r="B34" s="43"/>
      <c r="C34" s="17"/>
      <c r="D34" s="17"/>
      <c r="E34" s="26"/>
      <c r="F34" s="17"/>
      <c r="G34" s="161"/>
      <c r="H34" s="26"/>
      <c r="I34" s="162"/>
      <c r="J34" s="162"/>
      <c r="K34" s="16"/>
      <c r="L34" s="16"/>
    </row>
    <row r="35" spans="1:12" ht="18">
      <c r="A35" s="36" t="s">
        <v>40</v>
      </c>
      <c r="B35" s="43"/>
      <c r="C35" s="17"/>
      <c r="D35" s="17"/>
      <c r="E35" s="26"/>
      <c r="F35" s="163"/>
      <c r="G35" s="356"/>
      <c r="H35" s="165"/>
      <c r="I35" s="165"/>
      <c r="J35" s="165"/>
      <c r="K35" s="16"/>
      <c r="L35" s="16"/>
    </row>
    <row r="36" spans="1:12" ht="15">
      <c r="A36" s="167" t="s">
        <v>41</v>
      </c>
      <c r="B36" s="166"/>
      <c r="C36" s="163"/>
      <c r="D36" s="163"/>
      <c r="E36" s="357"/>
      <c r="F36" s="168"/>
      <c r="G36" s="27"/>
      <c r="H36" s="26"/>
      <c r="I36" s="26"/>
      <c r="J36" s="26"/>
      <c r="K36" s="16"/>
      <c r="L36" s="16"/>
    </row>
    <row r="37" spans="1:12" ht="15">
      <c r="A37" s="167" t="s">
        <v>38</v>
      </c>
      <c r="B37" s="169"/>
      <c r="C37" s="168"/>
      <c r="D37" s="168"/>
      <c r="E37" s="27"/>
      <c r="G37" s="358"/>
      <c r="K37" s="16"/>
      <c r="L37" s="16"/>
    </row>
    <row r="38" spans="1:12" ht="15">
      <c r="A38" s="58" t="s">
        <v>255</v>
      </c>
      <c r="B38" s="345"/>
      <c r="G38" s="358"/>
      <c r="K38" s="16"/>
      <c r="L38" s="16"/>
    </row>
  </sheetData>
  <customSheetViews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1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2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3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4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5"/>
    </customSheetView>
    <customSheetView guid="{2D64A94D-C66C-4FD3-8201-7F642E1B0F95}" showPageBreaks="1" fitToPage="1" view="pageBreakPreview" topLeftCell="A13">
      <selection activeCell="F28" sqref="F28"/>
      <pageMargins left="0.23" right="0.2" top="0.38" bottom="0.75" header="0.17" footer="0.3"/>
      <pageSetup paperSize="9" scale="61" orientation="landscape" r:id="rId6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7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8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9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0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1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2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3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4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5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6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17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18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19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20"/>
    </customSheetView>
  </customSheetViews>
  <mergeCells count="12">
    <mergeCell ref="I10:J10"/>
    <mergeCell ref="K10:L10"/>
    <mergeCell ref="A2:L2"/>
    <mergeCell ref="A3:L3"/>
    <mergeCell ref="K5:L5"/>
    <mergeCell ref="J6:K6"/>
    <mergeCell ref="A10:A13"/>
    <mergeCell ref="B10:B13"/>
    <mergeCell ref="C10:D10"/>
    <mergeCell ref="E10:F10"/>
    <mergeCell ref="G10:G13"/>
    <mergeCell ref="H10:H13"/>
  </mergeCells>
  <hyperlinks>
    <hyperlink ref="A5" display="BACK TO MENU" xr:uid="{00000000-0004-0000-0A00-000000000000}"/>
  </hyperlinks>
  <pageMargins left="0.23" right="0.2" top="0.38" bottom="0.75" header="0.17" footer="0.3"/>
  <pageSetup paperSize="9" scale="75" orientation="landscape" r:id="rId21"/>
  <drawing r:id="rId2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34"/>
  <sheetViews>
    <sheetView showGridLines="0" view="pageBreakPreview" zoomScale="90" zoomScaleSheetLayoutView="90" workbookViewId="0">
      <selection activeCell="J13" sqref="J13"/>
    </sheetView>
  </sheetViews>
  <sheetFormatPr defaultColWidth="8" defaultRowHeight="12.75"/>
  <cols>
    <col min="1" max="1" width="20" style="25" customWidth="1"/>
    <col min="2" max="2" width="10.109375" style="29" customWidth="1"/>
    <col min="3" max="4" width="9.44140625" style="25" customWidth="1"/>
    <col min="5" max="6" width="8.33203125" style="25" customWidth="1"/>
    <col min="7" max="7" width="25.109375" style="25" customWidth="1"/>
    <col min="8" max="8" width="13.109375" style="25" customWidth="1"/>
    <col min="9" max="11" width="6.109375" style="25" customWidth="1"/>
    <col min="12" max="12" width="7" style="30" customWidth="1"/>
    <col min="13" max="13" width="6.88671875" style="25" customWidth="1"/>
    <col min="14" max="14" width="11.6640625" style="30" customWidth="1"/>
    <col min="15" max="16384" width="8" style="25"/>
  </cols>
  <sheetData>
    <row r="2" spans="1:15" s="16" customFormat="1" ht="37.5">
      <c r="A2" s="625" t="s">
        <v>1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5" s="16" customFormat="1" ht="32.25" customHeight="1">
      <c r="A3" s="644" t="s">
        <v>224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5" s="13" customFormat="1" ht="15" customHeight="1">
      <c r="A4" s="14"/>
      <c r="B4" s="15"/>
      <c r="G4" s="14"/>
      <c r="H4" s="15"/>
      <c r="K4" s="14"/>
      <c r="M4" s="14"/>
    </row>
    <row r="5" spans="1:15" s="13" customFormat="1" ht="15" customHeight="1">
      <c r="A5" s="66" t="s">
        <v>22</v>
      </c>
      <c r="B5" s="15"/>
      <c r="G5" s="14"/>
      <c r="H5" s="15"/>
      <c r="I5" s="68"/>
      <c r="J5" s="68"/>
      <c r="K5" s="713"/>
      <c r="L5" s="714"/>
      <c r="M5" s="247" t="s">
        <v>90</v>
      </c>
      <c r="N5" s="247">
        <f ca="1">'MENU '!K8</f>
        <v>44341</v>
      </c>
      <c r="O5" s="283"/>
    </row>
    <row r="7" spans="1:15">
      <c r="A7" s="19"/>
    </row>
    <row r="8" spans="1:15" s="76" customFormat="1" ht="15.75" customHeight="1">
      <c r="A8" s="698" t="s">
        <v>3</v>
      </c>
      <c r="B8" s="716" t="s">
        <v>10</v>
      </c>
      <c r="C8" s="708" t="s">
        <v>18</v>
      </c>
      <c r="D8" s="708"/>
      <c r="E8" s="709" t="s">
        <v>189</v>
      </c>
      <c r="F8" s="709"/>
      <c r="G8" s="703" t="s">
        <v>31</v>
      </c>
      <c r="H8" s="640" t="s">
        <v>10</v>
      </c>
      <c r="I8" s="710" t="s">
        <v>189</v>
      </c>
      <c r="J8" s="711"/>
      <c r="K8" s="700" t="s">
        <v>14</v>
      </c>
      <c r="L8" s="717"/>
      <c r="M8" s="700" t="s">
        <v>13</v>
      </c>
      <c r="N8" s="707"/>
    </row>
    <row r="9" spans="1:15" s="76" customFormat="1" ht="14.25" customHeight="1">
      <c r="A9" s="698"/>
      <c r="B9" s="686"/>
      <c r="C9" s="199" t="s">
        <v>4</v>
      </c>
      <c r="D9" s="199" t="s">
        <v>0</v>
      </c>
      <c r="E9" s="199" t="s">
        <v>4</v>
      </c>
      <c r="F9" s="199" t="s">
        <v>0</v>
      </c>
      <c r="G9" s="700"/>
      <c r="H9" s="699"/>
      <c r="I9" s="199" t="s">
        <v>4</v>
      </c>
      <c r="J9" s="199" t="s">
        <v>0</v>
      </c>
      <c r="K9" s="199" t="s">
        <v>4</v>
      </c>
      <c r="L9" s="206" t="s">
        <v>0</v>
      </c>
      <c r="M9" s="199" t="s">
        <v>4</v>
      </c>
      <c r="N9" s="199" t="s">
        <v>0</v>
      </c>
    </row>
    <row r="10" spans="1:15" s="76" customFormat="1" ht="14.25" customHeight="1">
      <c r="A10" s="698"/>
      <c r="B10" s="686"/>
      <c r="C10" s="201" t="s">
        <v>9</v>
      </c>
      <c r="D10" s="201" t="s">
        <v>8</v>
      </c>
      <c r="E10" s="201" t="s">
        <v>5</v>
      </c>
      <c r="F10" s="201" t="s">
        <v>6</v>
      </c>
      <c r="G10" s="700"/>
      <c r="H10" s="699"/>
      <c r="I10" s="207" t="s">
        <v>9</v>
      </c>
      <c r="J10" s="207" t="s">
        <v>8</v>
      </c>
      <c r="K10" s="207" t="s">
        <v>9</v>
      </c>
      <c r="L10" s="208" t="s">
        <v>8</v>
      </c>
      <c r="M10" s="207" t="s">
        <v>5</v>
      </c>
      <c r="N10" s="207" t="s">
        <v>11</v>
      </c>
    </row>
    <row r="11" spans="1:15" s="76" customFormat="1" ht="14.25" customHeight="1">
      <c r="A11" s="715"/>
      <c r="B11" s="686"/>
      <c r="C11" s="210">
        <v>0.41666666666666669</v>
      </c>
      <c r="D11" s="210">
        <v>0.41666666666666669</v>
      </c>
      <c r="E11" s="210" t="s">
        <v>93</v>
      </c>
      <c r="F11" s="210" t="s">
        <v>93</v>
      </c>
      <c r="G11" s="700"/>
      <c r="H11" s="699"/>
      <c r="I11" s="211">
        <v>0.16666666666666666</v>
      </c>
      <c r="J11" s="211">
        <v>0.16666666666666666</v>
      </c>
      <c r="K11" s="211">
        <v>0.33333333333333331</v>
      </c>
      <c r="L11" s="211">
        <v>0.75</v>
      </c>
      <c r="M11" s="211">
        <v>0.33333333333333331</v>
      </c>
      <c r="N11" s="211">
        <v>0.54166666666666663</v>
      </c>
    </row>
    <row r="12" spans="1:15" s="159" customFormat="1" ht="24.95" customHeight="1">
      <c r="A12" s="580" t="s">
        <v>303</v>
      </c>
      <c r="B12" s="581" t="s">
        <v>304</v>
      </c>
      <c r="C12" s="394">
        <v>44347</v>
      </c>
      <c r="D12" s="394">
        <v>44348</v>
      </c>
      <c r="E12" s="394">
        <v>44355</v>
      </c>
      <c r="F12" s="394">
        <v>44356</v>
      </c>
      <c r="G12" s="542" t="s">
        <v>276</v>
      </c>
      <c r="H12" s="559" t="s">
        <v>357</v>
      </c>
      <c r="I12" s="361">
        <v>44365</v>
      </c>
      <c r="J12" s="361">
        <v>44366</v>
      </c>
      <c r="K12" s="361">
        <v>44379</v>
      </c>
      <c r="L12" s="361">
        <v>44382</v>
      </c>
      <c r="M12" s="361">
        <v>44382</v>
      </c>
      <c r="N12" s="361">
        <v>44385</v>
      </c>
    </row>
    <row r="13" spans="1:15" s="159" customFormat="1" ht="24.95" customHeight="1">
      <c r="A13" s="542" t="s">
        <v>305</v>
      </c>
      <c r="B13" s="581" t="s">
        <v>280</v>
      </c>
      <c r="C13" s="394">
        <f>C12+6</f>
        <v>44353</v>
      </c>
      <c r="D13" s="394">
        <f t="shared" ref="D13" si="0">D12+6</f>
        <v>44354</v>
      </c>
      <c r="E13" s="394">
        <v>44362</v>
      </c>
      <c r="F13" s="394">
        <v>44363</v>
      </c>
      <c r="G13" s="559" t="s">
        <v>222</v>
      </c>
      <c r="H13" s="559"/>
      <c r="I13" s="376">
        <f>I12+7</f>
        <v>44372</v>
      </c>
      <c r="J13" s="376">
        <f>J12+7</f>
        <v>44373</v>
      </c>
      <c r="K13" s="376">
        <f t="shared" ref="K13:N16" si="1">K12+7</f>
        <v>44386</v>
      </c>
      <c r="L13" s="376">
        <f t="shared" si="1"/>
        <v>44389</v>
      </c>
      <c r="M13" s="376">
        <f t="shared" si="1"/>
        <v>44389</v>
      </c>
      <c r="N13" s="376">
        <f t="shared" si="1"/>
        <v>44392</v>
      </c>
    </row>
    <row r="14" spans="1:15" s="159" customFormat="1" ht="24.95" customHeight="1">
      <c r="A14" s="583" t="s">
        <v>306</v>
      </c>
      <c r="B14" s="583" t="s">
        <v>195</v>
      </c>
      <c r="C14" s="394">
        <f>C13+7</f>
        <v>44360</v>
      </c>
      <c r="D14" s="394">
        <f t="shared" ref="D14:F19" si="2">D13+7</f>
        <v>44361</v>
      </c>
      <c r="E14" s="394">
        <f t="shared" si="2"/>
        <v>44369</v>
      </c>
      <c r="F14" s="394">
        <f t="shared" si="2"/>
        <v>44370</v>
      </c>
      <c r="G14" s="542" t="s">
        <v>260</v>
      </c>
      <c r="H14" s="559" t="s">
        <v>358</v>
      </c>
      <c r="I14" s="376">
        <f t="shared" ref="I14:N19" si="3">I13+7</f>
        <v>44379</v>
      </c>
      <c r="J14" s="376">
        <f t="shared" si="3"/>
        <v>44380</v>
      </c>
      <c r="K14" s="361">
        <f t="shared" si="3"/>
        <v>44393</v>
      </c>
      <c r="L14" s="361">
        <f t="shared" si="3"/>
        <v>44396</v>
      </c>
      <c r="M14" s="361">
        <f t="shared" si="3"/>
        <v>44396</v>
      </c>
      <c r="N14" s="361">
        <f t="shared" si="3"/>
        <v>44399</v>
      </c>
    </row>
    <row r="15" spans="1:15" s="159" customFormat="1" ht="24.95" customHeight="1">
      <c r="A15" s="542" t="s">
        <v>282</v>
      </c>
      <c r="B15" s="581" t="s">
        <v>307</v>
      </c>
      <c r="C15" s="394">
        <f t="shared" ref="C15:C19" si="4">C14+7</f>
        <v>44367</v>
      </c>
      <c r="D15" s="394">
        <f t="shared" si="2"/>
        <v>44368</v>
      </c>
      <c r="E15" s="394">
        <f t="shared" si="2"/>
        <v>44376</v>
      </c>
      <c r="F15" s="394">
        <f t="shared" si="2"/>
        <v>44377</v>
      </c>
      <c r="G15" s="542" t="s">
        <v>356</v>
      </c>
      <c r="H15" s="559" t="s">
        <v>359</v>
      </c>
      <c r="I15" s="376">
        <f t="shared" si="3"/>
        <v>44386</v>
      </c>
      <c r="J15" s="376">
        <f t="shared" si="3"/>
        <v>44387</v>
      </c>
      <c r="K15" s="361">
        <f t="shared" si="3"/>
        <v>44400</v>
      </c>
      <c r="L15" s="361">
        <f t="shared" si="3"/>
        <v>44403</v>
      </c>
      <c r="M15" s="361">
        <f t="shared" si="3"/>
        <v>44403</v>
      </c>
      <c r="N15" s="361">
        <f t="shared" si="3"/>
        <v>44406</v>
      </c>
    </row>
    <row r="16" spans="1:15" ht="22.5" customHeight="1">
      <c r="A16" s="580" t="s">
        <v>376</v>
      </c>
      <c r="B16" s="581" t="s">
        <v>375</v>
      </c>
      <c r="C16" s="394">
        <f t="shared" si="4"/>
        <v>44374</v>
      </c>
      <c r="D16" s="394">
        <f t="shared" si="2"/>
        <v>44375</v>
      </c>
      <c r="E16" s="394">
        <f t="shared" si="2"/>
        <v>44383</v>
      </c>
      <c r="F16" s="394">
        <f t="shared" si="2"/>
        <v>44384</v>
      </c>
      <c r="G16" s="542" t="s">
        <v>275</v>
      </c>
      <c r="H16" s="559" t="s">
        <v>364</v>
      </c>
      <c r="I16" s="376">
        <f t="shared" si="3"/>
        <v>44393</v>
      </c>
      <c r="J16" s="376">
        <f t="shared" si="3"/>
        <v>44394</v>
      </c>
      <c r="K16" s="361">
        <f t="shared" si="1"/>
        <v>44407</v>
      </c>
      <c r="L16" s="361">
        <f t="shared" si="1"/>
        <v>44410</v>
      </c>
      <c r="M16" s="361">
        <f t="shared" si="1"/>
        <v>44410</v>
      </c>
      <c r="N16" s="361">
        <f t="shared" si="1"/>
        <v>44413</v>
      </c>
    </row>
    <row r="17" spans="1:16" ht="22.5" customHeight="1">
      <c r="A17" s="542" t="s">
        <v>377</v>
      </c>
      <c r="B17" s="581" t="s">
        <v>378</v>
      </c>
      <c r="C17" s="394">
        <f t="shared" si="4"/>
        <v>44381</v>
      </c>
      <c r="D17" s="394">
        <f t="shared" si="2"/>
        <v>44382</v>
      </c>
      <c r="E17" s="394">
        <f t="shared" si="2"/>
        <v>44390</v>
      </c>
      <c r="F17" s="394">
        <f t="shared" si="2"/>
        <v>44391</v>
      </c>
      <c r="G17" s="542" t="s">
        <v>276</v>
      </c>
      <c r="H17" s="559" t="s">
        <v>439</v>
      </c>
      <c r="I17" s="376">
        <f t="shared" si="3"/>
        <v>44400</v>
      </c>
      <c r="J17" s="376">
        <f t="shared" si="3"/>
        <v>44401</v>
      </c>
      <c r="K17" s="361">
        <f t="shared" si="3"/>
        <v>44414</v>
      </c>
      <c r="L17" s="361">
        <f t="shared" si="3"/>
        <v>44417</v>
      </c>
      <c r="M17" s="361">
        <f t="shared" si="3"/>
        <v>44417</v>
      </c>
      <c r="N17" s="361">
        <f t="shared" si="3"/>
        <v>44420</v>
      </c>
    </row>
    <row r="18" spans="1:16" ht="22.5" customHeight="1">
      <c r="A18" s="583" t="s">
        <v>136</v>
      </c>
      <c r="B18" s="583" t="s">
        <v>375</v>
      </c>
      <c r="C18" s="394">
        <f t="shared" si="4"/>
        <v>44388</v>
      </c>
      <c r="D18" s="394">
        <f t="shared" si="2"/>
        <v>44389</v>
      </c>
      <c r="E18" s="394">
        <f t="shared" si="2"/>
        <v>44397</v>
      </c>
      <c r="F18" s="394">
        <f t="shared" si="2"/>
        <v>44398</v>
      </c>
      <c r="G18" s="542" t="s">
        <v>277</v>
      </c>
      <c r="H18" s="559" t="s">
        <v>440</v>
      </c>
      <c r="I18" s="376">
        <f t="shared" si="3"/>
        <v>44407</v>
      </c>
      <c r="J18" s="376">
        <f t="shared" si="3"/>
        <v>44408</v>
      </c>
      <c r="K18" s="361">
        <f t="shared" si="3"/>
        <v>44421</v>
      </c>
      <c r="L18" s="361">
        <f t="shared" si="3"/>
        <v>44424</v>
      </c>
      <c r="M18" s="361">
        <f t="shared" si="3"/>
        <v>44424</v>
      </c>
      <c r="N18" s="361">
        <f t="shared" si="3"/>
        <v>44427</v>
      </c>
    </row>
    <row r="19" spans="1:16" ht="22.5" customHeight="1">
      <c r="A19" s="542" t="s">
        <v>293</v>
      </c>
      <c r="B19" s="581" t="s">
        <v>310</v>
      </c>
      <c r="C19" s="394">
        <f t="shared" si="4"/>
        <v>44395</v>
      </c>
      <c r="D19" s="394">
        <f t="shared" si="2"/>
        <v>44396</v>
      </c>
      <c r="E19" s="394">
        <f t="shared" si="2"/>
        <v>44404</v>
      </c>
      <c r="F19" s="394">
        <f t="shared" si="2"/>
        <v>44405</v>
      </c>
      <c r="G19" s="542" t="s">
        <v>260</v>
      </c>
      <c r="H19" s="559" t="s">
        <v>441</v>
      </c>
      <c r="I19" s="376">
        <f t="shared" si="3"/>
        <v>44414</v>
      </c>
      <c r="J19" s="376">
        <f t="shared" si="3"/>
        <v>44415</v>
      </c>
      <c r="K19" s="361">
        <f t="shared" si="3"/>
        <v>44428</v>
      </c>
      <c r="L19" s="361">
        <f t="shared" si="3"/>
        <v>44431</v>
      </c>
      <c r="M19" s="361">
        <f t="shared" si="3"/>
        <v>44431</v>
      </c>
      <c r="N19" s="361">
        <f t="shared" si="3"/>
        <v>44434</v>
      </c>
    </row>
    <row r="20" spans="1:16">
      <c r="A20" s="19"/>
    </row>
    <row r="21" spans="1:16">
      <c r="A21" s="19"/>
    </row>
    <row r="22" spans="1:16" ht="15.75">
      <c r="A22" s="35" t="s">
        <v>30</v>
      </c>
      <c r="B22" s="47"/>
      <c r="C22" s="32"/>
      <c r="D22" s="32"/>
      <c r="E22" s="19"/>
      <c r="F22" s="19"/>
      <c r="G22" s="19"/>
      <c r="H22" s="19"/>
      <c r="I22" s="19"/>
      <c r="J22" s="19"/>
      <c r="K22" s="19"/>
      <c r="L22" s="19"/>
    </row>
    <row r="23" spans="1:16" s="53" customFormat="1" ht="15.75">
      <c r="A23" s="50" t="s">
        <v>250</v>
      </c>
      <c r="B23" s="51"/>
      <c r="C23" s="52"/>
      <c r="D23" s="52"/>
      <c r="E23" s="52"/>
      <c r="F23" s="52"/>
      <c r="G23" s="52"/>
      <c r="H23" s="52"/>
      <c r="K23" s="155" t="s">
        <v>248</v>
      </c>
      <c r="L23" s="156"/>
      <c r="P23" s="52"/>
    </row>
    <row r="24" spans="1:16" s="53" customFormat="1" ht="15.75">
      <c r="A24" s="50" t="s">
        <v>19</v>
      </c>
      <c r="B24" s="51"/>
      <c r="C24" s="52"/>
      <c r="D24" s="52"/>
      <c r="E24" s="52"/>
      <c r="F24" s="52"/>
      <c r="G24" s="52"/>
      <c r="H24" s="52"/>
      <c r="K24" s="155" t="s">
        <v>249</v>
      </c>
      <c r="L24" s="156"/>
      <c r="P24" s="52"/>
    </row>
    <row r="25" spans="1:16" s="53" customFormat="1" ht="15.75">
      <c r="A25" s="50" t="s">
        <v>63</v>
      </c>
      <c r="B25" s="51"/>
      <c r="C25" s="52"/>
      <c r="D25" s="52"/>
      <c r="E25" s="52"/>
      <c r="F25" s="50"/>
      <c r="G25" s="64"/>
      <c r="K25" s="155" t="s">
        <v>254</v>
      </c>
      <c r="L25" s="156"/>
      <c r="P25" s="52"/>
    </row>
    <row r="26" spans="1:16" s="53" customFormat="1" ht="15.75">
      <c r="A26" s="50" t="s">
        <v>20</v>
      </c>
      <c r="B26" s="51"/>
      <c r="C26" s="52"/>
      <c r="D26" s="52"/>
      <c r="E26" s="52"/>
      <c r="F26" s="50"/>
      <c r="G26" s="64"/>
      <c r="K26" s="155" t="s">
        <v>84</v>
      </c>
      <c r="L26" s="156"/>
      <c r="P26" s="52"/>
    </row>
    <row r="27" spans="1:16" ht="15.75">
      <c r="A27" s="50"/>
      <c r="B27" s="51"/>
      <c r="C27" s="52"/>
      <c r="D27" s="52"/>
      <c r="E27" s="52"/>
      <c r="F27" s="50"/>
      <c r="G27" s="64"/>
      <c r="H27" s="53"/>
      <c r="I27" s="53"/>
      <c r="J27" s="53"/>
      <c r="K27" s="50"/>
      <c r="L27" s="53"/>
    </row>
    <row r="28" spans="1:16" ht="15.75">
      <c r="A28" s="63" t="s">
        <v>2</v>
      </c>
      <c r="B28" s="43"/>
      <c r="C28" s="17"/>
      <c r="D28" s="17"/>
      <c r="E28" s="26"/>
      <c r="F28" s="17"/>
      <c r="G28" s="161"/>
      <c r="H28" s="26"/>
      <c r="I28" s="162"/>
      <c r="J28" s="162"/>
      <c r="L28" s="25"/>
      <c r="N28" s="25"/>
    </row>
    <row r="29" spans="1:16" ht="3" customHeight="1">
      <c r="A29" s="63"/>
      <c r="B29" s="43"/>
      <c r="C29" s="17"/>
      <c r="D29" s="17"/>
      <c r="E29" s="26"/>
      <c r="F29" s="17"/>
      <c r="G29" s="161"/>
      <c r="H29" s="26"/>
      <c r="I29" s="162"/>
      <c r="J29" s="162"/>
      <c r="L29" s="25"/>
      <c r="N29" s="25"/>
    </row>
    <row r="30" spans="1:16" ht="18">
      <c r="A30" s="36" t="s">
        <v>40</v>
      </c>
      <c r="B30" s="43"/>
      <c r="C30" s="17"/>
      <c r="D30" s="17"/>
      <c r="E30" s="26"/>
      <c r="F30" s="163"/>
      <c r="G30" s="164"/>
      <c r="H30" s="165"/>
      <c r="I30" s="165"/>
      <c r="J30" s="165"/>
      <c r="L30" s="25"/>
      <c r="N30" s="25"/>
    </row>
    <row r="31" spans="1:16" ht="4.5" customHeight="1">
      <c r="A31" s="57"/>
      <c r="B31" s="166"/>
      <c r="C31" s="163"/>
      <c r="D31" s="163"/>
      <c r="E31" s="28"/>
      <c r="F31" s="163"/>
      <c r="G31" s="164"/>
      <c r="H31" s="26"/>
      <c r="I31" s="26"/>
      <c r="J31" s="26"/>
      <c r="L31" s="25"/>
      <c r="N31" s="25"/>
    </row>
    <row r="32" spans="1:16" ht="15">
      <c r="A32" s="167" t="s">
        <v>41</v>
      </c>
      <c r="B32" s="166"/>
      <c r="C32" s="163"/>
      <c r="D32" s="163"/>
      <c r="E32" s="28"/>
      <c r="F32" s="168"/>
      <c r="G32" s="27"/>
      <c r="H32" s="26"/>
      <c r="I32" s="26"/>
      <c r="J32" s="26"/>
      <c r="L32" s="25"/>
      <c r="N32" s="25"/>
    </row>
    <row r="33" spans="1:14" ht="15">
      <c r="A33" s="167" t="s">
        <v>38</v>
      </c>
      <c r="B33" s="169"/>
      <c r="C33" s="168"/>
      <c r="D33" s="168"/>
      <c r="E33" s="27"/>
      <c r="G33" s="170"/>
      <c r="L33" s="25"/>
      <c r="N33" s="25"/>
    </row>
    <row r="34" spans="1:14" ht="15">
      <c r="A34" s="58" t="s">
        <v>255</v>
      </c>
      <c r="B34" s="30"/>
      <c r="G34" s="170"/>
      <c r="L34" s="25"/>
      <c r="N34" s="25"/>
    </row>
  </sheetData>
  <customSheetViews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1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2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3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4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5"/>
    </customSheetView>
    <customSheetView guid="{2D64A94D-C66C-4FD3-8201-7F642E1B0F95}" scale="90" showPageBreaks="1" showGridLines="0" fitToPage="1" hiddenColumns="1" view="pageBreakPreview">
      <selection activeCell="D12" sqref="D12"/>
      <pageMargins left="0.25" right="0.25" top="0.47" bottom="0.41" header="0.3" footer="0.3"/>
      <pageSetup scale="78" orientation="landscape" r:id="rId6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7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8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9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0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1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2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3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4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5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6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7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8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19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20"/>
    </customSheetView>
  </customSheetViews>
  <mergeCells count="12">
    <mergeCell ref="A2:L2"/>
    <mergeCell ref="A3:L3"/>
    <mergeCell ref="K5:L5"/>
    <mergeCell ref="A8:A11"/>
    <mergeCell ref="B8:B11"/>
    <mergeCell ref="K8:L8"/>
    <mergeCell ref="M8:N8"/>
    <mergeCell ref="H8:H11"/>
    <mergeCell ref="C8:D8"/>
    <mergeCell ref="E8:F8"/>
    <mergeCell ref="G8:G11"/>
    <mergeCell ref="I8:J8"/>
  </mergeCells>
  <phoneticPr fontId="29" type="noConversion"/>
  <hyperlinks>
    <hyperlink ref="A5" display="BACK TO MENU" xr:uid="{00000000-0004-0000-0B00-000000000000}"/>
  </hyperlinks>
  <pageMargins left="0.25" right="0.25" top="0.47" bottom="0.41" header="0.3" footer="0.3"/>
  <pageSetup scale="68" orientation="landscape" r:id="rId21"/>
  <ignoredErrors>
    <ignoredError sqref="E11:F11" numberStoredAsText="1"/>
  </ignoredErrors>
  <drawing r:id="rId2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P34"/>
  <sheetViews>
    <sheetView showGridLines="0" view="pageBreakPreview" topLeftCell="A4" zoomScaleSheetLayoutView="100" workbookViewId="0">
      <selection activeCell="M30" sqref="M30"/>
    </sheetView>
  </sheetViews>
  <sheetFormatPr defaultColWidth="8" defaultRowHeight="12.75"/>
  <cols>
    <col min="1" max="1" width="18.109375" style="25" customWidth="1"/>
    <col min="2" max="2" width="9.88671875" style="29" customWidth="1"/>
    <col min="3" max="4" width="9.44140625" style="25" customWidth="1"/>
    <col min="5" max="6" width="8.33203125" style="25" customWidth="1"/>
    <col min="7" max="7" width="18.109375" style="25" customWidth="1"/>
    <col min="8" max="8" width="7.88671875" style="170" customWidth="1"/>
    <col min="9" max="10" width="8.33203125" style="25" customWidth="1"/>
    <col min="11" max="11" width="8" style="25" customWidth="1"/>
    <col min="12" max="12" width="8.33203125" style="30" customWidth="1"/>
    <col min="13" max="13" width="8.33203125" style="25" customWidth="1"/>
    <col min="14" max="14" width="8.33203125" style="30" customWidth="1"/>
    <col min="15" max="16384" width="8" style="25"/>
  </cols>
  <sheetData>
    <row r="2" spans="1:14" s="16" customFormat="1" ht="37.5">
      <c r="A2" s="625" t="s">
        <v>1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4" s="16" customFormat="1" ht="32.25" customHeight="1">
      <c r="A3" s="644" t="s">
        <v>88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1:14" s="13" customFormat="1" ht="15" customHeight="1">
      <c r="A4" s="14"/>
      <c r="B4" s="15"/>
      <c r="G4" s="14"/>
      <c r="H4" s="266"/>
      <c r="K4" s="14"/>
      <c r="M4" s="14"/>
    </row>
    <row r="5" spans="1:14" s="13" customFormat="1" ht="15" customHeight="1">
      <c r="A5" s="66" t="s">
        <v>22</v>
      </c>
      <c r="B5" s="15"/>
      <c r="G5" s="14"/>
      <c r="H5" s="266"/>
      <c r="J5" s="68"/>
      <c r="K5" s="713"/>
      <c r="L5" s="714"/>
      <c r="M5" s="719"/>
      <c r="N5" s="720"/>
    </row>
    <row r="6" spans="1:14">
      <c r="L6" s="247" t="s">
        <v>90</v>
      </c>
      <c r="M6" s="623">
        <f ca="1">'MENU '!K8</f>
        <v>44341</v>
      </c>
      <c r="N6" s="623"/>
    </row>
    <row r="7" spans="1:14" ht="13.5" thickBot="1">
      <c r="A7" s="19"/>
    </row>
    <row r="8" spans="1:14" s="76" customFormat="1" ht="18" customHeight="1" thickTop="1">
      <c r="A8" s="693" t="s">
        <v>3</v>
      </c>
      <c r="B8" s="685" t="s">
        <v>10</v>
      </c>
      <c r="C8" s="695" t="s">
        <v>18</v>
      </c>
      <c r="D8" s="695"/>
      <c r="E8" s="696" t="s">
        <v>27</v>
      </c>
      <c r="F8" s="696"/>
      <c r="G8" s="669" t="s">
        <v>31</v>
      </c>
      <c r="H8" s="639" t="s">
        <v>10</v>
      </c>
      <c r="I8" s="692" t="s">
        <v>27</v>
      </c>
      <c r="J8" s="692"/>
      <c r="K8" s="617" t="s">
        <v>13</v>
      </c>
      <c r="L8" s="617"/>
      <c r="M8" s="675" t="s">
        <v>14</v>
      </c>
      <c r="N8" s="676"/>
    </row>
    <row r="9" spans="1:14" s="76" customFormat="1" ht="17.25" customHeight="1">
      <c r="A9" s="694"/>
      <c r="B9" s="686"/>
      <c r="C9" s="199" t="s">
        <v>4</v>
      </c>
      <c r="D9" s="199" t="s">
        <v>0</v>
      </c>
      <c r="E9" s="199" t="s">
        <v>4</v>
      </c>
      <c r="F9" s="199" t="s">
        <v>0</v>
      </c>
      <c r="G9" s="700"/>
      <c r="H9" s="699"/>
      <c r="I9" s="199" t="s">
        <v>4</v>
      </c>
      <c r="J9" s="199" t="s">
        <v>0</v>
      </c>
      <c r="K9" s="199" t="s">
        <v>4</v>
      </c>
      <c r="L9" s="199" t="s">
        <v>0</v>
      </c>
      <c r="M9" s="237" t="s">
        <v>4</v>
      </c>
      <c r="N9" s="200" t="s">
        <v>0</v>
      </c>
    </row>
    <row r="10" spans="1:14" s="76" customFormat="1" ht="14.25" customHeight="1">
      <c r="A10" s="694"/>
      <c r="B10" s="686"/>
      <c r="C10" s="201" t="s">
        <v>9</v>
      </c>
      <c r="D10" s="201" t="s">
        <v>8</v>
      </c>
      <c r="E10" s="201" t="s">
        <v>6</v>
      </c>
      <c r="F10" s="201" t="s">
        <v>11</v>
      </c>
      <c r="G10" s="700"/>
      <c r="H10" s="699"/>
      <c r="I10" s="207" t="s">
        <v>9</v>
      </c>
      <c r="J10" s="207" t="s">
        <v>9</v>
      </c>
      <c r="K10" s="207" t="s">
        <v>8</v>
      </c>
      <c r="L10" s="207" t="s">
        <v>6</v>
      </c>
      <c r="M10" s="238" t="s">
        <v>11</v>
      </c>
      <c r="N10" s="209" t="s">
        <v>7</v>
      </c>
    </row>
    <row r="11" spans="1:14" s="76" customFormat="1" ht="14.25" customHeight="1">
      <c r="A11" s="718"/>
      <c r="B11" s="686"/>
      <c r="C11" s="210">
        <v>0.41666666666666669</v>
      </c>
      <c r="D11" s="210">
        <v>0.41666666666666669</v>
      </c>
      <c r="E11" s="210">
        <v>0.66666666666666663</v>
      </c>
      <c r="F11" s="210">
        <v>0.54166666666666663</v>
      </c>
      <c r="G11" s="700"/>
      <c r="H11" s="699"/>
      <c r="I11" s="213">
        <v>0.33333333333333331</v>
      </c>
      <c r="J11" s="213" t="s">
        <v>89</v>
      </c>
      <c r="K11" s="211">
        <v>0.33333333333333331</v>
      </c>
      <c r="L11" s="211">
        <v>0.66666666666666663</v>
      </c>
      <c r="M11" s="239">
        <v>0.29166666666666669</v>
      </c>
      <c r="N11" s="212">
        <v>0.66666666666666663</v>
      </c>
    </row>
    <row r="12" spans="1:14" s="159" customFormat="1" ht="24.95" customHeight="1" thickBot="1">
      <c r="A12" s="580" t="s">
        <v>303</v>
      </c>
      <c r="B12" s="581" t="s">
        <v>304</v>
      </c>
      <c r="C12" s="394">
        <v>44347</v>
      </c>
      <c r="D12" s="394">
        <v>44348</v>
      </c>
      <c r="E12" s="394">
        <v>44351</v>
      </c>
      <c r="F12" s="394">
        <v>44351</v>
      </c>
      <c r="G12" s="391" t="s">
        <v>221</v>
      </c>
      <c r="H12" s="255" t="s">
        <v>299</v>
      </c>
      <c r="I12" s="361">
        <v>44353</v>
      </c>
      <c r="J12" s="361">
        <v>44353</v>
      </c>
      <c r="K12" s="361">
        <v>44368</v>
      </c>
      <c r="L12" s="361">
        <v>44371</v>
      </c>
      <c r="M12" s="361">
        <v>44372</v>
      </c>
      <c r="N12" s="174">
        <v>44373</v>
      </c>
    </row>
    <row r="13" spans="1:14" s="159" customFormat="1" ht="24.95" customHeight="1" thickTop="1">
      <c r="A13" s="542" t="s">
        <v>305</v>
      </c>
      <c r="B13" s="581" t="s">
        <v>280</v>
      </c>
      <c r="C13" s="394">
        <f>C12+6</f>
        <v>44353</v>
      </c>
      <c r="D13" s="394">
        <f t="shared" ref="D13:E13" si="0">D12+6</f>
        <v>44354</v>
      </c>
      <c r="E13" s="394">
        <f t="shared" si="0"/>
        <v>44357</v>
      </c>
      <c r="F13" s="394">
        <v>44358</v>
      </c>
      <c r="G13" s="391" t="s">
        <v>442</v>
      </c>
      <c r="H13" s="383" t="s">
        <v>443</v>
      </c>
      <c r="I13" s="361">
        <f t="shared" ref="I13:N13" si="1">I12+7</f>
        <v>44360</v>
      </c>
      <c r="J13" s="361">
        <f t="shared" si="1"/>
        <v>44360</v>
      </c>
      <c r="K13" s="361">
        <f t="shared" si="1"/>
        <v>44375</v>
      </c>
      <c r="L13" s="361">
        <f t="shared" si="1"/>
        <v>44378</v>
      </c>
      <c r="M13" s="361">
        <f t="shared" si="1"/>
        <v>44379</v>
      </c>
      <c r="N13" s="361">
        <f t="shared" si="1"/>
        <v>44380</v>
      </c>
    </row>
    <row r="14" spans="1:14" s="159" customFormat="1" ht="24.95" customHeight="1">
      <c r="A14" s="583" t="s">
        <v>306</v>
      </c>
      <c r="B14" s="583" t="s">
        <v>195</v>
      </c>
      <c r="C14" s="394">
        <f>C13+7</f>
        <v>44360</v>
      </c>
      <c r="D14" s="394">
        <f t="shared" ref="D14:F19" si="2">D13+7</f>
        <v>44361</v>
      </c>
      <c r="E14" s="394">
        <f t="shared" si="2"/>
        <v>44364</v>
      </c>
      <c r="F14" s="394">
        <f t="shared" si="2"/>
        <v>44365</v>
      </c>
      <c r="G14" s="391" t="s">
        <v>261</v>
      </c>
      <c r="H14" s="400" t="s">
        <v>365</v>
      </c>
      <c r="I14" s="361">
        <f t="shared" ref="I14:L19" si="3">I13+7</f>
        <v>44367</v>
      </c>
      <c r="J14" s="361">
        <f t="shared" si="3"/>
        <v>44367</v>
      </c>
      <c r="K14" s="361">
        <f t="shared" ref="K14:N15" si="4">(K13+7)</f>
        <v>44382</v>
      </c>
      <c r="L14" s="361">
        <f t="shared" si="4"/>
        <v>44385</v>
      </c>
      <c r="M14" s="361">
        <f t="shared" si="4"/>
        <v>44386</v>
      </c>
      <c r="N14" s="174">
        <f t="shared" si="4"/>
        <v>44387</v>
      </c>
    </row>
    <row r="15" spans="1:14" s="159" customFormat="1" ht="24.95" customHeight="1">
      <c r="A15" s="542" t="s">
        <v>282</v>
      </c>
      <c r="B15" s="581" t="s">
        <v>307</v>
      </c>
      <c r="C15" s="394">
        <f t="shared" ref="C15:C19" si="5">C14+7</f>
        <v>44367</v>
      </c>
      <c r="D15" s="394">
        <f t="shared" si="2"/>
        <v>44368</v>
      </c>
      <c r="E15" s="394">
        <f t="shared" si="2"/>
        <v>44371</v>
      </c>
      <c r="F15" s="394">
        <f t="shared" si="2"/>
        <v>44372</v>
      </c>
      <c r="G15" s="391" t="s">
        <v>262</v>
      </c>
      <c r="H15" s="383" t="s">
        <v>366</v>
      </c>
      <c r="I15" s="361">
        <f>I14+7</f>
        <v>44374</v>
      </c>
      <c r="J15" s="361">
        <f t="shared" si="3"/>
        <v>44374</v>
      </c>
      <c r="K15" s="361">
        <f t="shared" si="4"/>
        <v>44389</v>
      </c>
      <c r="L15" s="361">
        <f t="shared" si="4"/>
        <v>44392</v>
      </c>
      <c r="M15" s="361">
        <f t="shared" si="4"/>
        <v>44393</v>
      </c>
      <c r="N15" s="174">
        <f t="shared" si="4"/>
        <v>44394</v>
      </c>
    </row>
    <row r="16" spans="1:14" s="159" customFormat="1" ht="24.95" customHeight="1" thickBot="1">
      <c r="A16" s="580" t="s">
        <v>376</v>
      </c>
      <c r="B16" s="581" t="s">
        <v>375</v>
      </c>
      <c r="C16" s="394">
        <f t="shared" si="5"/>
        <v>44374</v>
      </c>
      <c r="D16" s="394">
        <f t="shared" si="2"/>
        <v>44375</v>
      </c>
      <c r="E16" s="394">
        <f t="shared" si="2"/>
        <v>44378</v>
      </c>
      <c r="F16" s="394">
        <f t="shared" si="2"/>
        <v>44379</v>
      </c>
      <c r="G16" s="391" t="s">
        <v>263</v>
      </c>
      <c r="H16" s="255" t="s">
        <v>444</v>
      </c>
      <c r="I16" s="361">
        <f t="shared" si="3"/>
        <v>44381</v>
      </c>
      <c r="J16" s="361">
        <f t="shared" si="3"/>
        <v>44381</v>
      </c>
      <c r="K16" s="361">
        <f>K15+7</f>
        <v>44396</v>
      </c>
      <c r="L16" s="361">
        <f>L15+7</f>
        <v>44399</v>
      </c>
      <c r="M16" s="361">
        <f>(M15+7)</f>
        <v>44400</v>
      </c>
      <c r="N16" s="361">
        <f>(N15+7)</f>
        <v>44401</v>
      </c>
    </row>
    <row r="17" spans="1:16" s="159" customFormat="1" ht="24.95" customHeight="1" thickTop="1">
      <c r="A17" s="542" t="s">
        <v>377</v>
      </c>
      <c r="B17" s="581" t="s">
        <v>378</v>
      </c>
      <c r="C17" s="394">
        <f t="shared" si="5"/>
        <v>44381</v>
      </c>
      <c r="D17" s="394">
        <f t="shared" si="2"/>
        <v>44382</v>
      </c>
      <c r="E17" s="394">
        <f t="shared" si="2"/>
        <v>44385</v>
      </c>
      <c r="F17" s="394">
        <f t="shared" si="2"/>
        <v>44386</v>
      </c>
      <c r="G17" s="391" t="s">
        <v>221</v>
      </c>
      <c r="H17" s="383" t="s">
        <v>445</v>
      </c>
      <c r="I17" s="361">
        <f t="shared" si="3"/>
        <v>44388</v>
      </c>
      <c r="J17" s="361">
        <f t="shared" si="3"/>
        <v>44388</v>
      </c>
      <c r="K17" s="361">
        <f t="shared" si="3"/>
        <v>44403</v>
      </c>
      <c r="L17" s="361">
        <f t="shared" si="3"/>
        <v>44406</v>
      </c>
      <c r="M17" s="361">
        <f t="shared" ref="M17:N19" si="6">(M16+7)</f>
        <v>44407</v>
      </c>
      <c r="N17" s="361">
        <f t="shared" si="6"/>
        <v>44408</v>
      </c>
    </row>
    <row r="18" spans="1:16" s="159" customFormat="1" ht="24.95" customHeight="1">
      <c r="A18" s="583" t="s">
        <v>136</v>
      </c>
      <c r="B18" s="583" t="s">
        <v>375</v>
      </c>
      <c r="C18" s="394">
        <f t="shared" si="5"/>
        <v>44388</v>
      </c>
      <c r="D18" s="394">
        <f t="shared" si="2"/>
        <v>44389</v>
      </c>
      <c r="E18" s="394">
        <f t="shared" si="2"/>
        <v>44392</v>
      </c>
      <c r="F18" s="394">
        <f t="shared" si="2"/>
        <v>44393</v>
      </c>
      <c r="G18" s="391" t="s">
        <v>442</v>
      </c>
      <c r="H18" s="383" t="s">
        <v>446</v>
      </c>
      <c r="I18" s="361">
        <f t="shared" si="3"/>
        <v>44395</v>
      </c>
      <c r="J18" s="361">
        <f t="shared" si="3"/>
        <v>44395</v>
      </c>
      <c r="K18" s="361">
        <f t="shared" si="3"/>
        <v>44410</v>
      </c>
      <c r="L18" s="361">
        <f t="shared" si="3"/>
        <v>44413</v>
      </c>
      <c r="M18" s="361">
        <f t="shared" si="6"/>
        <v>44414</v>
      </c>
      <c r="N18" s="361">
        <f t="shared" si="6"/>
        <v>44415</v>
      </c>
    </row>
    <row r="19" spans="1:16" s="159" customFormat="1" ht="24.95" customHeight="1" thickBot="1">
      <c r="A19" s="542" t="s">
        <v>293</v>
      </c>
      <c r="B19" s="581" t="s">
        <v>310</v>
      </c>
      <c r="C19" s="394">
        <f t="shared" si="5"/>
        <v>44395</v>
      </c>
      <c r="D19" s="394">
        <f t="shared" si="2"/>
        <v>44396</v>
      </c>
      <c r="E19" s="394">
        <f t="shared" si="2"/>
        <v>44399</v>
      </c>
      <c r="F19" s="394">
        <f t="shared" si="2"/>
        <v>44400</v>
      </c>
      <c r="G19" s="391" t="s">
        <v>222</v>
      </c>
      <c r="H19" s="255"/>
      <c r="I19" s="176">
        <f t="shared" si="3"/>
        <v>44402</v>
      </c>
      <c r="J19" s="176">
        <f t="shared" si="3"/>
        <v>44402</v>
      </c>
      <c r="K19" s="176">
        <f t="shared" si="3"/>
        <v>44417</v>
      </c>
      <c r="L19" s="176">
        <f t="shared" si="3"/>
        <v>44420</v>
      </c>
      <c r="M19" s="176">
        <f t="shared" si="6"/>
        <v>44421</v>
      </c>
      <c r="N19" s="177">
        <f t="shared" si="6"/>
        <v>44422</v>
      </c>
    </row>
    <row r="20" spans="1:16" s="159" customFormat="1" ht="24.95" customHeight="1" thickTop="1" thickBot="1">
      <c r="A20" s="396"/>
      <c r="B20" s="234"/>
      <c r="C20" s="231"/>
      <c r="D20" s="231"/>
      <c r="E20" s="366"/>
      <c r="F20" s="366"/>
      <c r="G20" s="398"/>
      <c r="H20" s="399"/>
      <c r="I20" s="195"/>
      <c r="J20" s="195"/>
      <c r="K20" s="195"/>
      <c r="L20" s="195"/>
      <c r="M20" s="195"/>
      <c r="N20" s="195"/>
    </row>
    <row r="21" spans="1:16" s="159" customFormat="1" ht="24.95" customHeight="1" thickTop="1">
      <c r="A21" s="250" t="s">
        <v>32</v>
      </c>
      <c r="B21" s="251"/>
      <c r="C21" s="257"/>
      <c r="D21" s="257"/>
      <c r="E21" s="195"/>
      <c r="F21" s="195"/>
      <c r="G21" s="77"/>
      <c r="H21" s="267"/>
      <c r="I21" s="195"/>
      <c r="J21" s="195"/>
      <c r="K21" s="195"/>
      <c r="L21" s="195"/>
      <c r="M21" s="195"/>
      <c r="N21" s="195"/>
    </row>
    <row r="22" spans="1:16" ht="15.75">
      <c r="A22" s="35" t="s">
        <v>30</v>
      </c>
      <c r="B22" s="47"/>
      <c r="C22" s="32"/>
      <c r="D22" s="32"/>
      <c r="E22" s="19"/>
      <c r="F22" s="19"/>
      <c r="G22" s="19"/>
      <c r="H22" s="20"/>
      <c r="I22" s="19"/>
      <c r="J22" s="19"/>
      <c r="K22" s="19"/>
      <c r="L22" s="19"/>
    </row>
    <row r="23" spans="1:16" s="53" customFormat="1" ht="15.75">
      <c r="A23" s="50" t="s">
        <v>250</v>
      </c>
      <c r="B23" s="51"/>
      <c r="C23" s="52"/>
      <c r="D23" s="52"/>
      <c r="E23" s="52"/>
      <c r="F23" s="52"/>
      <c r="G23" s="52"/>
      <c r="H23" s="64"/>
      <c r="I23" s="50"/>
      <c r="K23" s="155" t="s">
        <v>248</v>
      </c>
      <c r="L23" s="156"/>
      <c r="P23" s="52"/>
    </row>
    <row r="24" spans="1:16" s="53" customFormat="1" ht="15.75">
      <c r="A24" s="50" t="s">
        <v>19</v>
      </c>
      <c r="B24" s="51"/>
      <c r="C24" s="52"/>
      <c r="D24" s="52"/>
      <c r="E24" s="52"/>
      <c r="F24" s="52"/>
      <c r="G24" s="52"/>
      <c r="H24" s="64"/>
      <c r="I24" s="50"/>
      <c r="K24" s="155" t="s">
        <v>249</v>
      </c>
      <c r="L24" s="156"/>
      <c r="P24" s="52"/>
    </row>
    <row r="25" spans="1:16" s="53" customFormat="1" ht="15.75">
      <c r="A25" s="50" t="s">
        <v>63</v>
      </c>
      <c r="B25" s="51"/>
      <c r="C25" s="52"/>
      <c r="D25" s="52"/>
      <c r="E25" s="52"/>
      <c r="F25" s="50"/>
      <c r="G25" s="64"/>
      <c r="H25" s="268"/>
      <c r="I25" s="50"/>
      <c r="K25" s="155" t="s">
        <v>254</v>
      </c>
      <c r="L25" s="156"/>
      <c r="P25" s="52"/>
    </row>
    <row r="26" spans="1:16" s="53" customFormat="1" ht="15.75">
      <c r="A26" s="50" t="s">
        <v>20</v>
      </c>
      <c r="B26" s="51"/>
      <c r="C26" s="52"/>
      <c r="D26" s="52"/>
      <c r="E26" s="52"/>
      <c r="F26" s="50"/>
      <c r="G26" s="263"/>
      <c r="H26" s="268"/>
      <c r="I26" s="50"/>
      <c r="K26" s="155" t="s">
        <v>84</v>
      </c>
      <c r="L26" s="156"/>
      <c r="P26" s="52"/>
    </row>
    <row r="27" spans="1:16" ht="15.75">
      <c r="A27" s="50"/>
      <c r="B27" s="51"/>
      <c r="C27" s="52"/>
      <c r="D27" s="52"/>
      <c r="E27" s="52"/>
      <c r="F27" s="50"/>
      <c r="G27" s="263"/>
      <c r="H27" s="268"/>
      <c r="I27" s="50"/>
      <c r="J27" s="53"/>
      <c r="K27" s="50"/>
      <c r="L27" s="53"/>
    </row>
    <row r="28" spans="1:16" ht="15.75">
      <c r="A28" s="235" t="s">
        <v>2</v>
      </c>
      <c r="B28" s="43"/>
      <c r="C28" s="17"/>
      <c r="D28" s="17"/>
      <c r="E28" s="26"/>
      <c r="F28" s="17"/>
      <c r="G28" s="161"/>
      <c r="H28" s="161"/>
      <c r="I28" s="162"/>
      <c r="J28" s="162"/>
      <c r="L28" s="25"/>
      <c r="N28" s="25"/>
    </row>
    <row r="29" spans="1:16" ht="3" customHeight="1">
      <c r="A29" s="235"/>
      <c r="B29" s="43"/>
      <c r="C29" s="17"/>
      <c r="D29" s="17"/>
      <c r="E29" s="26"/>
      <c r="F29" s="17"/>
      <c r="G29" s="161"/>
      <c r="H29" s="161"/>
      <c r="I29" s="162"/>
      <c r="J29" s="162"/>
      <c r="L29" s="25"/>
      <c r="N29" s="25"/>
    </row>
    <row r="30" spans="1:16" ht="18">
      <c r="A30" s="36" t="s">
        <v>40</v>
      </c>
      <c r="B30" s="43"/>
      <c r="C30" s="17"/>
      <c r="D30" s="17"/>
      <c r="E30" s="26"/>
      <c r="F30" s="163"/>
      <c r="G30" s="164"/>
      <c r="H30" s="165"/>
      <c r="I30" s="165"/>
      <c r="J30" s="165"/>
      <c r="L30" s="25"/>
      <c r="N30" s="25"/>
    </row>
    <row r="31" spans="1:16" ht="4.5" customHeight="1">
      <c r="A31" s="57"/>
      <c r="B31" s="166"/>
      <c r="C31" s="163"/>
      <c r="D31" s="163"/>
      <c r="E31" s="28"/>
      <c r="F31" s="163"/>
      <c r="G31" s="164"/>
      <c r="H31" s="161"/>
      <c r="I31" s="26"/>
      <c r="J31" s="26"/>
      <c r="L31" s="25"/>
      <c r="N31" s="25"/>
    </row>
    <row r="32" spans="1:16" ht="15">
      <c r="A32" s="167" t="s">
        <v>41</v>
      </c>
      <c r="B32" s="166"/>
      <c r="C32" s="163"/>
      <c r="D32" s="163"/>
      <c r="E32" s="28"/>
      <c r="F32" s="168"/>
      <c r="G32" s="27"/>
      <c r="H32" s="161"/>
      <c r="I32" s="26"/>
      <c r="J32" s="26"/>
      <c r="L32" s="25"/>
      <c r="N32" s="25"/>
    </row>
    <row r="33" spans="1:14" ht="15">
      <c r="A33" s="167" t="s">
        <v>38</v>
      </c>
      <c r="B33" s="169"/>
      <c r="C33" s="168"/>
      <c r="D33" s="168"/>
      <c r="E33" s="27"/>
      <c r="G33" s="170"/>
      <c r="J33" s="25">
        <f>K12-D12</f>
        <v>20</v>
      </c>
      <c r="L33" s="25"/>
      <c r="N33" s="25"/>
    </row>
    <row r="34" spans="1:14" ht="15">
      <c r="A34" s="58" t="s">
        <v>255</v>
      </c>
      <c r="B34" s="30"/>
      <c r="G34" s="170"/>
      <c r="L34" s="25"/>
      <c r="N34" s="25"/>
    </row>
  </sheetData>
  <customSheetViews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76" orientation="landscape" r:id="rId1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2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3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4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5"/>
      <headerFooter alignWithMargins="0"/>
    </customSheetView>
    <customSheetView guid="{2D64A94D-C66C-4FD3-8201-7F642E1B0F95}" scale="80" showPageBreaks="1" showGridLines="0" fitToPage="1" printArea="1" view="pageBreakPreview">
      <selection activeCell="C10" sqref="C10"/>
      <pageMargins left="0.25" right="0.25" top="0.47" bottom="0.41" header="0.3" footer="0.3"/>
      <pageSetup scale="78" orientation="landscape" r:id="rId6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7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8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9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0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1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2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3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4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5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6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17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18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19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20"/>
      <headerFooter alignWithMargins="0"/>
    </customSheetView>
  </customSheetViews>
  <mergeCells count="14">
    <mergeCell ref="M6:N6"/>
    <mergeCell ref="K8:L8"/>
    <mergeCell ref="M8:N8"/>
    <mergeCell ref="M5:N5"/>
    <mergeCell ref="H8:H11"/>
    <mergeCell ref="A2:L2"/>
    <mergeCell ref="A3:L3"/>
    <mergeCell ref="K5:L5"/>
    <mergeCell ref="A8:A11"/>
    <mergeCell ref="B8:B11"/>
    <mergeCell ref="C8:D8"/>
    <mergeCell ref="E8:F8"/>
    <mergeCell ref="G8:G11"/>
    <mergeCell ref="I8:J8"/>
  </mergeCells>
  <phoneticPr fontId="29" type="noConversion"/>
  <hyperlinks>
    <hyperlink ref="A5" display="BACK TO MENU" xr:uid="{00000000-0004-0000-0C00-000000000000}"/>
  </hyperlinks>
  <pageMargins left="0.25" right="0.25" top="0.47" bottom="0.41" header="0.3" footer="0.3"/>
  <pageSetup scale="76" orientation="landscape" r:id="rId21"/>
  <headerFooter alignWithMargins="0"/>
  <drawing r:id="rId2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M144"/>
  <sheetViews>
    <sheetView workbookViewId="0">
      <selection activeCell="F74" sqref="F74"/>
    </sheetView>
  </sheetViews>
  <sheetFormatPr defaultColWidth="8.88671875" defaultRowHeight="12.75"/>
  <cols>
    <col min="1" max="1" width="19.88671875" style="25" customWidth="1"/>
    <col min="2" max="2" width="9.88671875" style="29" customWidth="1"/>
    <col min="3" max="4" width="9.44140625" style="25" customWidth="1"/>
    <col min="5" max="5" width="8.88671875" style="25" customWidth="1"/>
    <col min="6" max="6" width="8.33203125" style="25" customWidth="1"/>
    <col min="7" max="7" width="17.44140625" style="25" customWidth="1"/>
    <col min="8" max="9" width="8.33203125" style="25" customWidth="1"/>
    <col min="10" max="10" width="8.109375" style="25" customWidth="1"/>
    <col min="11" max="12" width="8.33203125" style="30" customWidth="1"/>
    <col min="13" max="16384" width="8.88671875" style="25"/>
  </cols>
  <sheetData>
    <row r="2" spans="1:13" s="16" customFormat="1" ht="37.5">
      <c r="A2" s="625" t="s">
        <v>1</v>
      </c>
      <c r="B2" s="626"/>
      <c r="C2" s="626"/>
      <c r="D2" s="626"/>
      <c r="E2" s="626"/>
      <c r="F2" s="626"/>
      <c r="G2" s="626"/>
      <c r="H2" s="626"/>
      <c r="I2" s="626"/>
      <c r="J2" s="626"/>
      <c r="K2" s="269"/>
      <c r="L2" s="269"/>
    </row>
    <row r="3" spans="1:13" s="16" customFormat="1" ht="32.25" customHeight="1">
      <c r="A3" s="725" t="s">
        <v>98</v>
      </c>
      <c r="B3" s="726"/>
      <c r="C3" s="726"/>
      <c r="D3" s="726"/>
      <c r="E3" s="726"/>
      <c r="F3" s="726"/>
      <c r="G3" s="726"/>
      <c r="H3" s="726"/>
      <c r="I3" s="726"/>
      <c r="J3" s="726"/>
      <c r="K3" s="271"/>
      <c r="L3" s="271"/>
    </row>
    <row r="4" spans="1:13" s="13" customFormat="1" ht="15" customHeight="1">
      <c r="A4" s="14"/>
      <c r="B4" s="15"/>
      <c r="G4" s="14"/>
      <c r="H4" s="15"/>
    </row>
    <row r="5" spans="1:13" s="13" customFormat="1" ht="15" customHeight="1">
      <c r="A5" s="185" t="s">
        <v>22</v>
      </c>
      <c r="B5" s="15"/>
      <c r="G5" s="14"/>
      <c r="H5" s="15"/>
      <c r="J5" s="186"/>
      <c r="K5" s="198"/>
      <c r="L5" s="198"/>
    </row>
    <row r="6" spans="1:13">
      <c r="K6" s="260" t="s">
        <v>92</v>
      </c>
      <c r="L6" s="719">
        <f ca="1">'MENU '!K8</f>
        <v>44341</v>
      </c>
      <c r="M6" s="720"/>
    </row>
    <row r="8" spans="1:13" s="76" customFormat="1" ht="15.75" hidden="1" customHeight="1" thickTop="1">
      <c r="A8" s="693" t="s">
        <v>3</v>
      </c>
      <c r="B8" s="639" t="s">
        <v>10</v>
      </c>
      <c r="C8" s="617" t="s">
        <v>60</v>
      </c>
      <c r="D8" s="617"/>
      <c r="E8" s="692" t="s">
        <v>73</v>
      </c>
      <c r="F8" s="692"/>
      <c r="G8" s="727" t="s">
        <v>31</v>
      </c>
      <c r="H8" s="639" t="s">
        <v>10</v>
      </c>
      <c r="I8" s="692" t="s">
        <v>73</v>
      </c>
      <c r="J8" s="692"/>
      <c r="K8" s="617" t="s">
        <v>26</v>
      </c>
      <c r="L8" s="676"/>
    </row>
    <row r="9" spans="1:13" s="76" customFormat="1" ht="14.25" hidden="1" customHeight="1">
      <c r="A9" s="694"/>
      <c r="B9" s="640"/>
      <c r="C9" s="199" t="s">
        <v>4</v>
      </c>
      <c r="D9" s="199" t="s">
        <v>0</v>
      </c>
      <c r="E9" s="199" t="s">
        <v>4</v>
      </c>
      <c r="F9" s="199" t="s">
        <v>0</v>
      </c>
      <c r="G9" s="728"/>
      <c r="H9" s="699"/>
      <c r="I9" s="270" t="s">
        <v>4</v>
      </c>
      <c r="J9" s="270" t="s">
        <v>0</v>
      </c>
      <c r="K9" s="270" t="s">
        <v>4</v>
      </c>
      <c r="L9" s="214" t="s">
        <v>0</v>
      </c>
    </row>
    <row r="10" spans="1:13" s="76" customFormat="1" ht="14.25" hidden="1" customHeight="1">
      <c r="A10" s="694"/>
      <c r="B10" s="640"/>
      <c r="C10" s="207" t="s">
        <v>9</v>
      </c>
      <c r="D10" s="207" t="s">
        <v>8</v>
      </c>
      <c r="E10" s="201" t="s">
        <v>9</v>
      </c>
      <c r="F10" s="201" t="s">
        <v>8</v>
      </c>
      <c r="G10" s="728"/>
      <c r="H10" s="699"/>
      <c r="I10" s="215" t="s">
        <v>9</v>
      </c>
      <c r="J10" s="215" t="s">
        <v>8</v>
      </c>
      <c r="K10" s="215" t="s">
        <v>12</v>
      </c>
      <c r="L10" s="216" t="s">
        <v>12</v>
      </c>
    </row>
    <row r="11" spans="1:13" s="76" customFormat="1" ht="14.25" hidden="1" customHeight="1">
      <c r="A11" s="694"/>
      <c r="B11" s="640"/>
      <c r="C11" s="213">
        <v>0.75</v>
      </c>
      <c r="D11" s="213">
        <v>0.29166666666666669</v>
      </c>
      <c r="E11" s="210">
        <v>0.33333333333333331</v>
      </c>
      <c r="F11" s="210">
        <v>0.16666666666666666</v>
      </c>
      <c r="G11" s="728"/>
      <c r="H11" s="699"/>
      <c r="I11" s="217">
        <v>0.75</v>
      </c>
      <c r="J11" s="217">
        <v>0.5</v>
      </c>
      <c r="K11" s="217">
        <v>0.25</v>
      </c>
      <c r="L11" s="218">
        <v>0.83333333333333337</v>
      </c>
    </row>
    <row r="12" spans="1:13" s="159" customFormat="1" ht="21.95" hidden="1" customHeight="1">
      <c r="A12" s="191" t="s">
        <v>78</v>
      </c>
      <c r="B12" s="226" t="s">
        <v>61</v>
      </c>
      <c r="C12" s="172">
        <v>42890</v>
      </c>
      <c r="D12" s="172">
        <v>42891</v>
      </c>
      <c r="E12" s="179">
        <v>42897</v>
      </c>
      <c r="F12" s="179">
        <v>42898</v>
      </c>
      <c r="G12" s="180" t="s">
        <v>48</v>
      </c>
      <c r="H12" s="181" t="s">
        <v>47</v>
      </c>
      <c r="I12" s="172">
        <v>42904</v>
      </c>
      <c r="J12" s="172">
        <v>42905</v>
      </c>
      <c r="K12" s="182">
        <v>42938</v>
      </c>
      <c r="L12" s="174">
        <v>42938</v>
      </c>
    </row>
    <row r="13" spans="1:13" s="159" customFormat="1" ht="21.95" hidden="1" customHeight="1">
      <c r="A13" s="191" t="s">
        <v>75</v>
      </c>
      <c r="B13" s="226" t="s">
        <v>71</v>
      </c>
      <c r="C13" s="172">
        <f t="shared" ref="C13:F16" si="0">C12+7</f>
        <v>42897</v>
      </c>
      <c r="D13" s="172">
        <f t="shared" si="0"/>
        <v>42898</v>
      </c>
      <c r="E13" s="179">
        <f t="shared" si="0"/>
        <v>42904</v>
      </c>
      <c r="F13" s="179">
        <f t="shared" si="0"/>
        <v>42905</v>
      </c>
      <c r="G13" s="180" t="s">
        <v>39</v>
      </c>
      <c r="H13" s="183" t="s">
        <v>52</v>
      </c>
      <c r="I13" s="172">
        <f t="shared" ref="I13:L16" si="1">I12+7</f>
        <v>42911</v>
      </c>
      <c r="J13" s="172">
        <f t="shared" si="1"/>
        <v>42912</v>
      </c>
      <c r="K13" s="172">
        <f t="shared" si="1"/>
        <v>42945</v>
      </c>
      <c r="L13" s="174">
        <f t="shared" si="1"/>
        <v>42945</v>
      </c>
    </row>
    <row r="14" spans="1:13" s="159" customFormat="1" ht="21.95" hidden="1" customHeight="1">
      <c r="A14" s="191" t="s">
        <v>55</v>
      </c>
      <c r="B14" s="226"/>
      <c r="C14" s="172">
        <f t="shared" si="0"/>
        <v>42904</v>
      </c>
      <c r="D14" s="172">
        <f t="shared" si="0"/>
        <v>42905</v>
      </c>
      <c r="E14" s="179">
        <f t="shared" si="0"/>
        <v>42911</v>
      </c>
      <c r="F14" s="179">
        <f t="shared" si="0"/>
        <v>42912</v>
      </c>
      <c r="G14" s="180" t="s">
        <v>81</v>
      </c>
      <c r="H14" s="181" t="s">
        <v>45</v>
      </c>
      <c r="I14" s="172">
        <f t="shared" si="1"/>
        <v>42918</v>
      </c>
      <c r="J14" s="172">
        <f t="shared" si="1"/>
        <v>42919</v>
      </c>
      <c r="K14" s="172">
        <f t="shared" si="1"/>
        <v>42952</v>
      </c>
      <c r="L14" s="174">
        <f t="shared" si="1"/>
        <v>42952</v>
      </c>
    </row>
    <row r="15" spans="1:13" s="159" customFormat="1" ht="21.95" hidden="1" customHeight="1">
      <c r="A15" s="191" t="s">
        <v>78</v>
      </c>
      <c r="B15" s="226" t="s">
        <v>71</v>
      </c>
      <c r="C15" s="172">
        <f t="shared" si="0"/>
        <v>42911</v>
      </c>
      <c r="D15" s="172">
        <f t="shared" si="0"/>
        <v>42912</v>
      </c>
      <c r="E15" s="179">
        <f t="shared" si="0"/>
        <v>42918</v>
      </c>
      <c r="F15" s="179">
        <f t="shared" si="0"/>
        <v>42919</v>
      </c>
      <c r="G15" s="180" t="s">
        <v>46</v>
      </c>
      <c r="H15" s="181" t="s">
        <v>47</v>
      </c>
      <c r="I15" s="172">
        <f t="shared" si="1"/>
        <v>42925</v>
      </c>
      <c r="J15" s="172">
        <f t="shared" si="1"/>
        <v>42926</v>
      </c>
      <c r="K15" s="172">
        <f t="shared" si="1"/>
        <v>42959</v>
      </c>
      <c r="L15" s="174">
        <f t="shared" si="1"/>
        <v>42959</v>
      </c>
    </row>
    <row r="16" spans="1:13" s="159" customFormat="1" ht="21.95" hidden="1" customHeight="1" thickBot="1">
      <c r="A16" s="192" t="s">
        <v>75</v>
      </c>
      <c r="B16" s="227" t="s">
        <v>83</v>
      </c>
      <c r="C16" s="176">
        <f t="shared" si="0"/>
        <v>42918</v>
      </c>
      <c r="D16" s="176">
        <f t="shared" si="0"/>
        <v>42919</v>
      </c>
      <c r="E16" s="184">
        <f t="shared" si="0"/>
        <v>42925</v>
      </c>
      <c r="F16" s="184">
        <f t="shared" si="0"/>
        <v>42926</v>
      </c>
      <c r="G16" s="225" t="s">
        <v>79</v>
      </c>
      <c r="H16" s="225" t="s">
        <v>82</v>
      </c>
      <c r="I16" s="176">
        <f t="shared" si="1"/>
        <v>42932</v>
      </c>
      <c r="J16" s="176">
        <f t="shared" si="1"/>
        <v>42933</v>
      </c>
      <c r="K16" s="176">
        <f t="shared" si="1"/>
        <v>42966</v>
      </c>
      <c r="L16" s="177">
        <f t="shared" si="1"/>
        <v>42966</v>
      </c>
    </row>
    <row r="17" spans="1:12" ht="13.5" hidden="1" thickTop="1"/>
    <row r="18" spans="1:12" ht="15.75" hidden="1">
      <c r="A18" s="155" t="s">
        <v>62</v>
      </c>
      <c r="B18" s="157"/>
      <c r="C18" s="156"/>
      <c r="D18" s="155"/>
      <c r="E18" s="156"/>
      <c r="F18" s="156"/>
      <c r="G18" s="155" t="s">
        <v>72</v>
      </c>
      <c r="H18" s="156"/>
      <c r="K18" s="25"/>
      <c r="L18" s="156"/>
    </row>
    <row r="19" spans="1:12" ht="15.75" hidden="1">
      <c r="A19" s="155" t="s">
        <v>63</v>
      </c>
      <c r="B19" s="157"/>
      <c r="C19" s="156"/>
      <c r="D19" s="156"/>
      <c r="E19" s="156"/>
      <c r="F19" s="156"/>
      <c r="G19" s="156"/>
      <c r="H19" s="155"/>
      <c r="K19" s="25"/>
      <c r="L19" s="156"/>
    </row>
    <row r="20" spans="1:12" ht="15.75" hidden="1">
      <c r="A20" s="155" t="s">
        <v>20</v>
      </c>
      <c r="B20" s="157"/>
      <c r="C20" s="156"/>
      <c r="D20" s="156"/>
      <c r="E20" s="156"/>
      <c r="F20" s="156"/>
      <c r="G20" s="156"/>
      <c r="H20" s="155"/>
      <c r="K20" s="25"/>
      <c r="L20" s="156"/>
    </row>
    <row r="21" spans="1:12" hidden="1"/>
    <row r="22" spans="1:12" hidden="1"/>
    <row r="23" spans="1:12" ht="15.75">
      <c r="A23" s="155"/>
      <c r="B23" s="157"/>
      <c r="C23" s="156"/>
      <c r="D23" s="156"/>
      <c r="E23" s="156"/>
      <c r="F23" s="155"/>
      <c r="G23" s="228"/>
      <c r="H23" s="156"/>
      <c r="I23" s="155"/>
      <c r="J23" s="156"/>
    </row>
    <row r="24" spans="1:12" ht="15.75">
      <c r="A24" s="155"/>
      <c r="B24" s="157"/>
      <c r="C24" s="156"/>
      <c r="D24" s="156"/>
      <c r="E24" s="156"/>
      <c r="F24" s="155"/>
      <c r="G24" s="228"/>
      <c r="H24" s="156"/>
      <c r="I24" s="155"/>
      <c r="J24" s="156"/>
    </row>
    <row r="25" spans="1:12" ht="13.5" thickBot="1"/>
    <row r="26" spans="1:12" ht="17.25" customHeight="1" thickTop="1">
      <c r="A26" s="693" t="s">
        <v>3</v>
      </c>
      <c r="B26" s="639" t="s">
        <v>10</v>
      </c>
      <c r="C26" s="695" t="s">
        <v>18</v>
      </c>
      <c r="D26" s="695"/>
      <c r="E26" s="696" t="s">
        <v>25</v>
      </c>
      <c r="F26" s="696"/>
      <c r="G26" s="669" t="s">
        <v>31</v>
      </c>
      <c r="H26" s="639" t="s">
        <v>10</v>
      </c>
      <c r="I26" s="692" t="s">
        <v>95</v>
      </c>
      <c r="J26" s="692"/>
      <c r="K26" s="723" t="s">
        <v>99</v>
      </c>
      <c r="L26" s="724"/>
    </row>
    <row r="27" spans="1:12" ht="16.5" customHeight="1">
      <c r="A27" s="694"/>
      <c r="B27" s="640"/>
      <c r="C27" s="199" t="s">
        <v>4</v>
      </c>
      <c r="D27" s="199" t="s">
        <v>0</v>
      </c>
      <c r="E27" s="199" t="s">
        <v>4</v>
      </c>
      <c r="F27" s="199" t="s">
        <v>0</v>
      </c>
      <c r="G27" s="700"/>
      <c r="H27" s="699"/>
      <c r="I27" s="199" t="s">
        <v>4</v>
      </c>
      <c r="J27" s="199" t="s">
        <v>0</v>
      </c>
      <c r="K27" s="270" t="s">
        <v>4</v>
      </c>
      <c r="L27" s="214" t="s">
        <v>0</v>
      </c>
    </row>
    <row r="28" spans="1:12" ht="15.75" customHeight="1">
      <c r="A28" s="694"/>
      <c r="B28" s="640"/>
      <c r="C28" s="201" t="s">
        <v>9</v>
      </c>
      <c r="D28" s="201" t="s">
        <v>8</v>
      </c>
      <c r="E28" s="201" t="s">
        <v>11</v>
      </c>
      <c r="F28" s="201" t="s">
        <v>7</v>
      </c>
      <c r="G28" s="700"/>
      <c r="H28" s="699"/>
      <c r="I28" s="207" t="s">
        <v>9</v>
      </c>
      <c r="J28" s="207" t="s">
        <v>8</v>
      </c>
      <c r="K28" s="215" t="s">
        <v>11</v>
      </c>
      <c r="L28" s="216" t="s">
        <v>12</v>
      </c>
    </row>
    <row r="29" spans="1:12" ht="15" customHeight="1">
      <c r="A29" s="694"/>
      <c r="B29" s="640"/>
      <c r="C29" s="232">
        <v>0.33333333333333331</v>
      </c>
      <c r="D29" s="210">
        <v>0.33333333333333331</v>
      </c>
      <c r="E29" s="210">
        <v>0.875</v>
      </c>
      <c r="F29" s="210">
        <v>0.875</v>
      </c>
      <c r="G29" s="700"/>
      <c r="H29" s="699"/>
      <c r="I29" s="213">
        <v>0.91666666666666663</v>
      </c>
      <c r="J29" s="213">
        <v>0.58333333333333337</v>
      </c>
      <c r="K29" s="217">
        <v>0.75</v>
      </c>
      <c r="L29" s="218">
        <v>0.75</v>
      </c>
    </row>
    <row r="30" spans="1:12" ht="22.5" customHeight="1">
      <c r="A30" s="171" t="str">
        <f>'CANADA TS (CPNW)'!A13</f>
        <v>COSCO HOPE</v>
      </c>
      <c r="B30" s="264" t="str">
        <f>'CANADA TS (CPNW)'!B13</f>
        <v>045E</v>
      </c>
      <c r="C30" s="172">
        <f>'CANADA TS (CPNW)'!C12</f>
        <v>44347</v>
      </c>
      <c r="D30" s="172">
        <f>'CANADA TS (CPNW)'!D12</f>
        <v>44348</v>
      </c>
      <c r="E30" s="172" t="str">
        <f>'CANADA TS (CPNW)'!G12</f>
        <v>XIN TAI CANG</v>
      </c>
      <c r="F30" s="172" t="str">
        <f>'CANADA TS (CPNW)'!H12</f>
        <v>255N</v>
      </c>
      <c r="G30" s="252" t="s">
        <v>101</v>
      </c>
      <c r="H30" s="254" t="s">
        <v>103</v>
      </c>
      <c r="I30" s="172">
        <v>43289</v>
      </c>
      <c r="J30" s="172">
        <v>43290</v>
      </c>
      <c r="K30" s="182">
        <v>43307</v>
      </c>
      <c r="L30" s="174">
        <v>43309</v>
      </c>
    </row>
    <row r="31" spans="1:12" ht="24.95" customHeight="1">
      <c r="A31" s="171" t="str">
        <f>'CANADA TS (CPNW)'!A14</f>
        <v>OOCL SINGAPORE</v>
      </c>
      <c r="B31" s="264" t="str">
        <f>'CANADA TS (CPNW)'!B14</f>
        <v>042E</v>
      </c>
      <c r="C31" s="172">
        <f>'CANADA TS (CPNW)'!C13</f>
        <v>44353</v>
      </c>
      <c r="D31" s="172">
        <f>'CANADA TS (CPNW)'!D13</f>
        <v>44354</v>
      </c>
      <c r="E31" s="172" t="str">
        <f>'CANADA TS (CPNW)'!G13</f>
        <v>TBA</v>
      </c>
      <c r="F31" s="172">
        <f>'CANADA TS (CPNW)'!H13</f>
        <v>0</v>
      </c>
      <c r="G31" s="252" t="s">
        <v>102</v>
      </c>
      <c r="H31" s="254" t="s">
        <v>104</v>
      </c>
      <c r="I31" s="172">
        <f t="shared" ref="I31:L34" si="2">I30+7</f>
        <v>43296</v>
      </c>
      <c r="J31" s="172">
        <f t="shared" si="2"/>
        <v>43297</v>
      </c>
      <c r="K31" s="182">
        <f t="shared" si="2"/>
        <v>43314</v>
      </c>
      <c r="L31" s="174">
        <f t="shared" si="2"/>
        <v>43316</v>
      </c>
    </row>
    <row r="32" spans="1:12" ht="24.95" customHeight="1">
      <c r="A32" s="171" t="str">
        <f>'CANADA TS (CPNW)'!A15</f>
        <v>COSCO SHIPPING PEONY</v>
      </c>
      <c r="B32" s="264" t="str">
        <f>'CANADA TS (CPNW)'!B15</f>
        <v>015E</v>
      </c>
      <c r="C32" s="172">
        <f>'CANADA TS (CPNW)'!C14</f>
        <v>44360</v>
      </c>
      <c r="D32" s="172">
        <f>'CANADA TS (CPNW)'!D14</f>
        <v>44361</v>
      </c>
      <c r="E32" s="172" t="str">
        <f>'CANADA TS (CPNW)'!G15</f>
        <v>TBA</v>
      </c>
      <c r="F32" s="172" t="str">
        <f>'CANADA TS (CPNW)'!H14</f>
        <v>139N</v>
      </c>
      <c r="G32" s="252" t="s">
        <v>106</v>
      </c>
      <c r="H32" s="254" t="s">
        <v>108</v>
      </c>
      <c r="I32" s="172">
        <f t="shared" si="2"/>
        <v>43303</v>
      </c>
      <c r="J32" s="172">
        <f t="shared" si="2"/>
        <v>43304</v>
      </c>
      <c r="K32" s="172">
        <f t="shared" si="2"/>
        <v>43321</v>
      </c>
      <c r="L32" s="174">
        <f t="shared" si="2"/>
        <v>43323</v>
      </c>
    </row>
    <row r="33" spans="1:12" ht="24.95" customHeight="1">
      <c r="A33" s="171" t="e">
        <f>'CANADA TS (CPNW)'!#REF!</f>
        <v>#REF!</v>
      </c>
      <c r="B33" s="264" t="e">
        <f>'CANADA TS (CPNW)'!#REF!</f>
        <v>#REF!</v>
      </c>
      <c r="C33" s="172">
        <f>'CANADA TS (CPNW)'!C16</f>
        <v>44374</v>
      </c>
      <c r="D33" s="172">
        <f>'CANADA TS (CPNW)'!D16</f>
        <v>44375</v>
      </c>
      <c r="E33" s="172" t="e">
        <f>'CANADA TS (CPNW)'!#REF!</f>
        <v>#REF!</v>
      </c>
      <c r="F33" s="172" t="str">
        <f>'CANADA TS (CPNW)'!H16</f>
        <v>433N</v>
      </c>
      <c r="G33" s="252" t="s">
        <v>107</v>
      </c>
      <c r="H33" s="254" t="s">
        <v>109</v>
      </c>
      <c r="I33" s="172">
        <f t="shared" si="2"/>
        <v>43310</v>
      </c>
      <c r="J33" s="172">
        <f t="shared" si="2"/>
        <v>43311</v>
      </c>
      <c r="K33" s="172">
        <f t="shared" si="2"/>
        <v>43328</v>
      </c>
      <c r="L33" s="174">
        <f t="shared" si="2"/>
        <v>43330</v>
      </c>
    </row>
    <row r="34" spans="1:12" ht="24.95" customHeight="1" thickBot="1">
      <c r="A34" s="175" t="str">
        <f>'CANADA TS (CPNW)'!A21</f>
        <v>ABOVE SAILING SCHEDULE IS SUBJECT TO CHANGE WITH / WITHOUT PRIOR NOTICE.</v>
      </c>
      <c r="B34" s="265">
        <f>'CANADA TS (CPNW)'!B21</f>
        <v>0</v>
      </c>
      <c r="C34" s="176">
        <f>'CANADA TS (CPNW)'!C21</f>
        <v>0</v>
      </c>
      <c r="D34" s="176">
        <f>'CANADA TS (CPNW)'!D21</f>
        <v>0</v>
      </c>
      <c r="E34" s="176">
        <f>'CANADA TS (CPNW)'!G21</f>
        <v>0</v>
      </c>
      <c r="F34" s="176">
        <f>'CANADA TS (CPNW)'!H21</f>
        <v>0</v>
      </c>
      <c r="G34" s="261" t="s">
        <v>100</v>
      </c>
      <c r="H34" s="262" t="s">
        <v>110</v>
      </c>
      <c r="I34" s="176">
        <f t="shared" si="2"/>
        <v>43317</v>
      </c>
      <c r="J34" s="176">
        <f t="shared" si="2"/>
        <v>43318</v>
      </c>
      <c r="K34" s="176">
        <f t="shared" si="2"/>
        <v>43335</v>
      </c>
      <c r="L34" s="177">
        <f t="shared" si="2"/>
        <v>43337</v>
      </c>
    </row>
    <row r="35" spans="1:12" ht="15" customHeight="1" thickTop="1">
      <c r="A35" s="229"/>
      <c r="B35" s="230"/>
      <c r="C35" s="195"/>
      <c r="D35" s="195"/>
      <c r="E35" s="195"/>
      <c r="F35" s="195"/>
      <c r="G35" s="233"/>
      <c r="H35" s="233"/>
      <c r="I35" s="195"/>
      <c r="J35" s="195"/>
      <c r="K35" s="195"/>
      <c r="L35" s="195"/>
    </row>
    <row r="36" spans="1:12">
      <c r="A36" s="187" t="s">
        <v>32</v>
      </c>
      <c r="B36" s="188"/>
      <c r="C36" s="189"/>
      <c r="D36" s="189"/>
      <c r="E36" s="189"/>
      <c r="F36" s="79"/>
      <c r="G36" s="77"/>
      <c r="H36" s="78"/>
      <c r="I36" s="56"/>
      <c r="J36" s="56"/>
    </row>
    <row r="37" spans="1:12">
      <c r="A37" s="32"/>
      <c r="B37" s="77"/>
      <c r="C37" s="77"/>
      <c r="D37" s="77"/>
      <c r="E37" s="77"/>
      <c r="F37" s="77"/>
      <c r="G37" s="77"/>
      <c r="H37" s="78"/>
      <c r="I37" s="56"/>
      <c r="J37" s="56"/>
    </row>
    <row r="38" spans="1:12" ht="15.75">
      <c r="A38" s="35" t="s">
        <v>30</v>
      </c>
      <c r="B38" s="77"/>
      <c r="C38" s="77"/>
      <c r="D38" s="77"/>
      <c r="E38" s="77"/>
      <c r="F38" s="77"/>
      <c r="G38" s="77"/>
      <c r="H38" s="78"/>
      <c r="I38" s="56"/>
      <c r="J38" s="56"/>
    </row>
    <row r="39" spans="1:12" ht="15.75">
      <c r="A39" s="155" t="s">
        <v>80</v>
      </c>
      <c r="B39" s="157"/>
      <c r="C39" s="156"/>
      <c r="D39" s="156"/>
      <c r="E39" s="156"/>
      <c r="F39" s="156"/>
      <c r="G39" s="156"/>
      <c r="H39" s="156"/>
      <c r="I39" s="155" t="s">
        <v>59</v>
      </c>
      <c r="J39" s="156"/>
    </row>
    <row r="40" spans="1:12" ht="15.75">
      <c r="A40" s="155" t="s">
        <v>19</v>
      </c>
      <c r="B40" s="157"/>
      <c r="C40" s="156"/>
      <c r="D40" s="156"/>
      <c r="E40" s="156"/>
      <c r="F40" s="156"/>
      <c r="G40" s="156"/>
      <c r="H40" s="156"/>
      <c r="I40" s="155" t="s">
        <v>58</v>
      </c>
      <c r="J40" s="156"/>
    </row>
    <row r="41" spans="1:12" ht="15.75">
      <c r="A41" s="155" t="s">
        <v>63</v>
      </c>
      <c r="B41" s="157"/>
      <c r="C41" s="156"/>
      <c r="D41" s="156"/>
      <c r="E41" s="156"/>
      <c r="F41" s="155"/>
      <c r="G41" s="228"/>
      <c r="H41" s="156"/>
      <c r="I41" s="155" t="s">
        <v>70</v>
      </c>
      <c r="J41" s="156"/>
    </row>
    <row r="42" spans="1:12" ht="15.75">
      <c r="A42" s="155" t="s">
        <v>20</v>
      </c>
      <c r="B42" s="157"/>
      <c r="C42" s="156"/>
      <c r="D42" s="156"/>
      <c r="E42" s="156"/>
      <c r="F42" s="155"/>
      <c r="G42" s="228"/>
      <c r="H42" s="156"/>
      <c r="I42" s="155" t="s">
        <v>84</v>
      </c>
      <c r="J42" s="156"/>
    </row>
    <row r="43" spans="1:12" ht="16.5" thickBot="1">
      <c r="A43" s="155"/>
      <c r="B43" s="157"/>
      <c r="C43" s="156"/>
      <c r="D43" s="156"/>
      <c r="E43" s="156"/>
      <c r="F43" s="156"/>
      <c r="G43" s="156"/>
      <c r="H43" s="155"/>
    </row>
    <row r="44" spans="1:12" ht="15.75" customHeight="1" thickTop="1">
      <c r="A44" s="645" t="s">
        <v>3</v>
      </c>
      <c r="B44" s="652" t="s">
        <v>10</v>
      </c>
      <c r="C44" s="721" t="s">
        <v>18</v>
      </c>
      <c r="D44" s="722"/>
      <c r="E44" s="696" t="s">
        <v>25</v>
      </c>
      <c r="F44" s="696"/>
      <c r="G44" s="669" t="s">
        <v>31</v>
      </c>
      <c r="H44" s="639" t="s">
        <v>10</v>
      </c>
      <c r="I44" s="692" t="s">
        <v>95</v>
      </c>
      <c r="J44" s="692"/>
      <c r="K44" s="723" t="s">
        <v>99</v>
      </c>
      <c r="L44" s="724"/>
    </row>
    <row r="45" spans="1:12" ht="12.75" customHeight="1">
      <c r="A45" s="646"/>
      <c r="B45" s="653"/>
      <c r="C45" s="199" t="s">
        <v>4</v>
      </c>
      <c r="D45" s="199" t="s">
        <v>0</v>
      </c>
      <c r="E45" s="199" t="s">
        <v>4</v>
      </c>
      <c r="F45" s="199" t="s">
        <v>0</v>
      </c>
      <c r="G45" s="700"/>
      <c r="H45" s="699"/>
      <c r="I45" s="199" t="s">
        <v>4</v>
      </c>
      <c r="J45" s="199" t="s">
        <v>0</v>
      </c>
      <c r="K45" s="270" t="s">
        <v>4</v>
      </c>
      <c r="L45" s="214" t="s">
        <v>0</v>
      </c>
    </row>
    <row r="46" spans="1:12" ht="12.75" customHeight="1">
      <c r="A46" s="646"/>
      <c r="B46" s="653"/>
      <c r="C46" s="201" t="s">
        <v>11</v>
      </c>
      <c r="D46" s="201" t="s">
        <v>11</v>
      </c>
      <c r="E46" s="201" t="s">
        <v>8</v>
      </c>
      <c r="F46" s="201" t="s">
        <v>5</v>
      </c>
      <c r="G46" s="700"/>
      <c r="H46" s="699"/>
      <c r="I46" s="207" t="s">
        <v>9</v>
      </c>
      <c r="J46" s="207" t="s">
        <v>8</v>
      </c>
      <c r="K46" s="215" t="s">
        <v>11</v>
      </c>
      <c r="L46" s="216" t="s">
        <v>12</v>
      </c>
    </row>
    <row r="47" spans="1:12" ht="12.75" customHeight="1">
      <c r="A47" s="647"/>
      <c r="B47" s="654"/>
      <c r="C47" s="210">
        <v>0.25</v>
      </c>
      <c r="D47" s="210">
        <v>0.95833333333333337</v>
      </c>
      <c r="E47" s="210">
        <v>0.58333333333333337</v>
      </c>
      <c r="F47" s="210">
        <v>0.375</v>
      </c>
      <c r="G47" s="700"/>
      <c r="H47" s="699"/>
      <c r="I47" s="213">
        <v>0.91666666666666663</v>
      </c>
      <c r="J47" s="213">
        <v>0.58333333333333337</v>
      </c>
      <c r="K47" s="217">
        <v>0.75</v>
      </c>
      <c r="L47" s="218">
        <v>0.75</v>
      </c>
    </row>
    <row r="48" spans="1:12" ht="24.95" customHeight="1">
      <c r="A48" s="173" t="e">
        <f>'LGB DIRECT (SEA)'!#REF!</f>
        <v>#REF!</v>
      </c>
      <c r="B48" s="178" t="e">
        <f>'LGB DIRECT (SEA)'!#REF!</f>
        <v>#REF!</v>
      </c>
      <c r="C48" s="172" t="e">
        <f>'LGB DIRECT (SEA)'!#REF!</f>
        <v>#REF!</v>
      </c>
      <c r="D48" s="172" t="e">
        <f>'LGB DIRECT (SEA)'!#REF!</f>
        <v>#REF!</v>
      </c>
      <c r="E48" s="172" t="e">
        <f>'LGB DIRECT (SEA)'!#REF!</f>
        <v>#REF!</v>
      </c>
      <c r="F48" s="172" t="e">
        <f>'LGB DIRECT (SEA)'!#REF!</f>
        <v>#REF!</v>
      </c>
      <c r="G48" s="252" t="s">
        <v>102</v>
      </c>
      <c r="H48" s="254" t="s">
        <v>104</v>
      </c>
      <c r="I48" s="172">
        <v>43296</v>
      </c>
      <c r="J48" s="172">
        <v>43297</v>
      </c>
      <c r="K48" s="182">
        <v>43314</v>
      </c>
      <c r="L48" s="174">
        <v>43316</v>
      </c>
    </row>
    <row r="49" spans="1:12" ht="24.95" customHeight="1">
      <c r="A49" s="173" t="e">
        <f>'LGB DIRECT (SEA)'!#REF!</f>
        <v>#REF!</v>
      </c>
      <c r="B49" s="178" t="e">
        <f>'LGB DIRECT (SEA)'!#REF!</f>
        <v>#REF!</v>
      </c>
      <c r="C49" s="172" t="e">
        <f>'LGB DIRECT (SEA)'!#REF!</f>
        <v>#REF!</v>
      </c>
      <c r="D49" s="172" t="e">
        <f>'LGB DIRECT (SEA)'!#REF!</f>
        <v>#REF!</v>
      </c>
      <c r="E49" s="172" t="e">
        <f>'LGB DIRECT (SEA)'!#REF!</f>
        <v>#REF!</v>
      </c>
      <c r="F49" s="172" t="e">
        <f>'LGB DIRECT (SEA)'!#REF!</f>
        <v>#REF!</v>
      </c>
      <c r="G49" s="252" t="s">
        <v>106</v>
      </c>
      <c r="H49" s="254" t="s">
        <v>108</v>
      </c>
      <c r="I49" s="172">
        <f t="shared" ref="I49:L52" si="3">I48+7</f>
        <v>43303</v>
      </c>
      <c r="J49" s="172">
        <f t="shared" si="3"/>
        <v>43304</v>
      </c>
      <c r="K49" s="172">
        <f t="shared" si="3"/>
        <v>43321</v>
      </c>
      <c r="L49" s="174">
        <f t="shared" si="3"/>
        <v>43323</v>
      </c>
    </row>
    <row r="50" spans="1:12" ht="24.95" customHeight="1">
      <c r="A50" s="173" t="e">
        <f>'LGB DIRECT (SEA)'!#REF!</f>
        <v>#REF!</v>
      </c>
      <c r="B50" s="178" t="e">
        <f>'LGB DIRECT (SEA)'!#REF!</f>
        <v>#REF!</v>
      </c>
      <c r="C50" s="172" t="e">
        <f>'LGB DIRECT (SEA)'!#REF!</f>
        <v>#REF!</v>
      </c>
      <c r="D50" s="172" t="e">
        <f>'LGB DIRECT (SEA)'!#REF!</f>
        <v>#REF!</v>
      </c>
      <c r="E50" s="172" t="e">
        <f>'LGB DIRECT (SEA)'!#REF!</f>
        <v>#REF!</v>
      </c>
      <c r="F50" s="172" t="e">
        <f>'LGB DIRECT (SEA)'!#REF!</f>
        <v>#REF!</v>
      </c>
      <c r="G50" s="252" t="s">
        <v>107</v>
      </c>
      <c r="H50" s="254" t="s">
        <v>109</v>
      </c>
      <c r="I50" s="172">
        <f t="shared" si="3"/>
        <v>43310</v>
      </c>
      <c r="J50" s="172">
        <f t="shared" si="3"/>
        <v>43311</v>
      </c>
      <c r="K50" s="172">
        <f t="shared" si="3"/>
        <v>43328</v>
      </c>
      <c r="L50" s="174">
        <f t="shared" si="3"/>
        <v>43330</v>
      </c>
    </row>
    <row r="51" spans="1:12" ht="24.95" customHeight="1">
      <c r="A51" s="173" t="e">
        <f>'LGB DIRECT (SEA)'!#REF!</f>
        <v>#REF!</v>
      </c>
      <c r="B51" s="178" t="e">
        <f>'LGB DIRECT (SEA)'!#REF!</f>
        <v>#REF!</v>
      </c>
      <c r="C51" s="172" t="e">
        <f>'LGB DIRECT (SEA)'!#REF!</f>
        <v>#REF!</v>
      </c>
      <c r="D51" s="172" t="e">
        <f>'LGB DIRECT (SEA)'!#REF!</f>
        <v>#REF!</v>
      </c>
      <c r="E51" s="172" t="e">
        <f>'LGB DIRECT (SEA)'!#REF!</f>
        <v>#REF!</v>
      </c>
      <c r="F51" s="172" t="e">
        <f>'LGB DIRECT (SEA)'!#REF!</f>
        <v>#REF!</v>
      </c>
      <c r="G51" s="252" t="s">
        <v>100</v>
      </c>
      <c r="H51" s="254" t="s">
        <v>110</v>
      </c>
      <c r="I51" s="172">
        <f t="shared" si="3"/>
        <v>43317</v>
      </c>
      <c r="J51" s="172">
        <f t="shared" si="3"/>
        <v>43318</v>
      </c>
      <c r="K51" s="172">
        <f t="shared" si="3"/>
        <v>43335</v>
      </c>
      <c r="L51" s="174">
        <f t="shared" si="3"/>
        <v>43337</v>
      </c>
    </row>
    <row r="52" spans="1:12" ht="24.95" customHeight="1" thickBot="1">
      <c r="A52" s="175" t="e">
        <f>'LGB DIRECT (SEA)'!#REF!</f>
        <v>#REF!</v>
      </c>
      <c r="B52" s="253" t="e">
        <f>'LGB DIRECT (SEA)'!#REF!</f>
        <v>#REF!</v>
      </c>
      <c r="C52" s="176" t="e">
        <f>'LGB DIRECT (SEA)'!#REF!</f>
        <v>#REF!</v>
      </c>
      <c r="D52" s="176" t="e">
        <f>'LGB DIRECT (SEA)'!#REF!</f>
        <v>#REF!</v>
      </c>
      <c r="E52" s="176" t="e">
        <f>'LGB DIRECT (SEA)'!#REF!</f>
        <v>#REF!</v>
      </c>
      <c r="F52" s="176" t="e">
        <f>'LGB DIRECT (SEA)'!#REF!</f>
        <v>#REF!</v>
      </c>
      <c r="G52" s="261" t="s">
        <v>111</v>
      </c>
      <c r="H52" s="262" t="s">
        <v>112</v>
      </c>
      <c r="I52" s="176">
        <f t="shared" si="3"/>
        <v>43324</v>
      </c>
      <c r="J52" s="176">
        <f t="shared" si="3"/>
        <v>43325</v>
      </c>
      <c r="K52" s="176">
        <f t="shared" si="3"/>
        <v>43342</v>
      </c>
      <c r="L52" s="177">
        <f t="shared" si="3"/>
        <v>43344</v>
      </c>
    </row>
    <row r="53" spans="1:12" ht="24.95" customHeight="1" thickTop="1">
      <c r="A53" s="229"/>
      <c r="B53" s="234"/>
      <c r="C53" s="195"/>
      <c r="D53" s="195"/>
      <c r="E53" s="194"/>
      <c r="F53" s="194"/>
      <c r="G53" s="233"/>
      <c r="H53" s="233"/>
      <c r="I53" s="195"/>
      <c r="J53" s="195"/>
      <c r="K53" s="195"/>
      <c r="L53" s="195"/>
    </row>
    <row r="54" spans="1:12" ht="15.75">
      <c r="A54" s="155" t="s">
        <v>80</v>
      </c>
      <c r="B54" s="157"/>
      <c r="C54" s="156"/>
      <c r="D54" s="156"/>
      <c r="E54" s="156"/>
      <c r="F54" s="156"/>
      <c r="G54" s="156"/>
      <c r="H54" s="156"/>
      <c r="I54" s="155" t="s">
        <v>57</v>
      </c>
      <c r="J54" s="156"/>
    </row>
    <row r="55" spans="1:12" ht="15.75">
      <c r="A55" s="155" t="s">
        <v>19</v>
      </c>
      <c r="B55" s="157"/>
      <c r="C55" s="156"/>
      <c r="D55" s="156"/>
      <c r="E55" s="156"/>
      <c r="F55" s="156"/>
      <c r="G55" s="156"/>
      <c r="H55" s="156"/>
      <c r="I55" s="155" t="s">
        <v>56</v>
      </c>
      <c r="J55" s="156"/>
    </row>
    <row r="56" spans="1:12" ht="15.75">
      <c r="A56" s="155" t="s">
        <v>63</v>
      </c>
      <c r="B56" s="157"/>
      <c r="C56" s="156"/>
      <c r="D56" s="156"/>
      <c r="E56" s="156"/>
      <c r="F56" s="156"/>
      <c r="G56" s="156"/>
      <c r="H56" s="156"/>
      <c r="I56" s="155" t="s">
        <v>85</v>
      </c>
      <c r="J56" s="156"/>
    </row>
    <row r="57" spans="1:12" ht="15.75">
      <c r="A57" s="155" t="s">
        <v>20</v>
      </c>
      <c r="B57" s="157"/>
      <c r="C57" s="156"/>
      <c r="D57" s="156"/>
      <c r="E57" s="156"/>
      <c r="F57" s="156"/>
      <c r="G57" s="156"/>
      <c r="H57" s="156"/>
      <c r="I57" s="155" t="s">
        <v>86</v>
      </c>
      <c r="J57" s="156"/>
    </row>
    <row r="58" spans="1:12" ht="15.75">
      <c r="A58" s="155"/>
      <c r="B58" s="157"/>
      <c r="C58" s="156"/>
      <c r="D58" s="156"/>
      <c r="E58" s="156"/>
      <c r="F58" s="156"/>
      <c r="G58" s="156"/>
      <c r="H58" s="156"/>
      <c r="I58" s="155"/>
      <c r="J58" s="156"/>
    </row>
    <row r="59" spans="1:12" ht="15.75">
      <c r="A59" s="155"/>
      <c r="B59" s="157"/>
      <c r="C59" s="156"/>
      <c r="D59" s="156"/>
      <c r="E59" s="156"/>
      <c r="F59" s="156"/>
      <c r="G59" s="156"/>
      <c r="H59" s="156"/>
      <c r="I59" s="155"/>
      <c r="J59" s="156"/>
    </row>
    <row r="60" spans="1:12" ht="16.5" thickBot="1">
      <c r="A60" s="155"/>
      <c r="B60" s="157"/>
      <c r="C60" s="156"/>
      <c r="D60" s="156"/>
      <c r="E60" s="156"/>
      <c r="F60" s="156"/>
      <c r="G60" s="156"/>
      <c r="H60" s="156"/>
      <c r="I60" s="155"/>
      <c r="J60" s="156"/>
    </row>
    <row r="61" spans="1:12" ht="15.75" thickTop="1">
      <c r="A61" s="693" t="s">
        <v>3</v>
      </c>
      <c r="B61" s="639" t="s">
        <v>10</v>
      </c>
      <c r="C61" s="695" t="s">
        <v>18</v>
      </c>
      <c r="D61" s="695"/>
      <c r="E61" s="696" t="s">
        <v>74</v>
      </c>
      <c r="F61" s="696"/>
      <c r="G61" s="669" t="s">
        <v>31</v>
      </c>
      <c r="H61" s="639" t="s">
        <v>10</v>
      </c>
      <c r="I61" s="692" t="s">
        <v>105</v>
      </c>
      <c r="J61" s="692"/>
      <c r="K61" s="617" t="s">
        <v>97</v>
      </c>
      <c r="L61" s="676"/>
    </row>
    <row r="62" spans="1:12">
      <c r="A62" s="694"/>
      <c r="B62" s="640"/>
      <c r="C62" s="199" t="s">
        <v>4</v>
      </c>
      <c r="D62" s="199" t="s">
        <v>0</v>
      </c>
      <c r="E62" s="199" t="str">
        <f>'SEA-VAN VIA SHA (MPNW)'!E9</f>
        <v>ETB</v>
      </c>
      <c r="F62" s="199" t="s">
        <v>0</v>
      </c>
      <c r="G62" s="700"/>
      <c r="H62" s="699"/>
      <c r="I62" s="199" t="s">
        <v>4</v>
      </c>
      <c r="J62" s="199" t="s">
        <v>0</v>
      </c>
      <c r="K62" s="270" t="s">
        <v>4</v>
      </c>
      <c r="L62" s="214" t="s">
        <v>0</v>
      </c>
    </row>
    <row r="63" spans="1:12">
      <c r="A63" s="694"/>
      <c r="B63" s="640"/>
      <c r="C63" s="201" t="s">
        <v>9</v>
      </c>
      <c r="D63" s="201" t="s">
        <v>8</v>
      </c>
      <c r="E63" s="201" t="s">
        <v>5</v>
      </c>
      <c r="F63" s="201" t="s">
        <v>6</v>
      </c>
      <c r="G63" s="700"/>
      <c r="H63" s="699"/>
      <c r="I63" s="207" t="s">
        <v>7</v>
      </c>
      <c r="J63" s="207" t="s">
        <v>12</v>
      </c>
      <c r="K63" s="215" t="s">
        <v>11</v>
      </c>
      <c r="L63" s="216" t="s">
        <v>12</v>
      </c>
    </row>
    <row r="64" spans="1:12">
      <c r="A64" s="694"/>
      <c r="B64" s="640"/>
      <c r="C64" s="232">
        <v>0.33333333333333331</v>
      </c>
      <c r="D64" s="210">
        <v>0.33333333333333331</v>
      </c>
      <c r="E64" s="210">
        <v>0.45833333333333331</v>
      </c>
      <c r="F64" s="210">
        <v>0.45833333333333331</v>
      </c>
      <c r="G64" s="700"/>
      <c r="H64" s="699"/>
      <c r="I64" s="213">
        <v>0.625</v>
      </c>
      <c r="J64" s="213">
        <v>0.45833333333333331</v>
      </c>
      <c r="K64" s="217">
        <v>0.75</v>
      </c>
      <c r="L64" s="218">
        <v>0.75</v>
      </c>
    </row>
    <row r="65" spans="1:12" ht="21.95" customHeight="1">
      <c r="A65" s="171" t="str">
        <f>A30</f>
        <v>COSCO HOPE</v>
      </c>
      <c r="B65" s="264" t="str">
        <f>B30</f>
        <v>045E</v>
      </c>
      <c r="C65" s="172">
        <f>C30</f>
        <v>44347</v>
      </c>
      <c r="D65" s="172">
        <f>D30</f>
        <v>44348</v>
      </c>
      <c r="E65" s="172">
        <f>'SEA-VAN VIA SHA (MPNW)'!E12</f>
        <v>44355</v>
      </c>
      <c r="F65" s="172">
        <f>'SEA-VAN VIA SHA (MPNW)'!F12</f>
        <v>44356</v>
      </c>
      <c r="G65" s="252" t="s">
        <v>101</v>
      </c>
      <c r="H65" s="254" t="s">
        <v>103</v>
      </c>
      <c r="I65" s="172">
        <v>43294</v>
      </c>
      <c r="J65" s="172">
        <v>43295</v>
      </c>
      <c r="K65" s="182">
        <v>43307</v>
      </c>
      <c r="L65" s="174">
        <v>43309</v>
      </c>
    </row>
    <row r="66" spans="1:12" ht="21.95" customHeight="1">
      <c r="A66" s="171" t="str">
        <f t="shared" ref="A66:D69" si="4">A31</f>
        <v>OOCL SINGAPORE</v>
      </c>
      <c r="B66" s="264" t="str">
        <f t="shared" si="4"/>
        <v>042E</v>
      </c>
      <c r="C66" s="172">
        <f t="shared" si="4"/>
        <v>44353</v>
      </c>
      <c r="D66" s="172">
        <f t="shared" si="4"/>
        <v>44354</v>
      </c>
      <c r="E66" s="172">
        <f>'SEA-VAN VIA SHA (MPNW)'!E13</f>
        <v>44362</v>
      </c>
      <c r="F66" s="172">
        <f>'SEA-VAN VIA SHA (MPNW)'!F13</f>
        <v>44363</v>
      </c>
      <c r="G66" s="252" t="s">
        <v>102</v>
      </c>
      <c r="H66" s="254" t="s">
        <v>104</v>
      </c>
      <c r="I66" s="172">
        <f>I65+7</f>
        <v>43301</v>
      </c>
      <c r="J66" s="172">
        <f>J65+7</f>
        <v>43302</v>
      </c>
      <c r="K66" s="182">
        <f>K65+7</f>
        <v>43314</v>
      </c>
      <c r="L66" s="174">
        <f>L65+7</f>
        <v>43316</v>
      </c>
    </row>
    <row r="67" spans="1:12" ht="21.95" customHeight="1">
      <c r="A67" s="171" t="str">
        <f t="shared" si="4"/>
        <v>COSCO SHIPPING PEONY</v>
      </c>
      <c r="B67" s="264" t="str">
        <f t="shared" si="4"/>
        <v>015E</v>
      </c>
      <c r="C67" s="172">
        <f t="shared" si="4"/>
        <v>44360</v>
      </c>
      <c r="D67" s="172">
        <f t="shared" si="4"/>
        <v>44361</v>
      </c>
      <c r="E67" s="172">
        <f>'SEA-VAN VIA SHA (MPNW)'!E14</f>
        <v>44369</v>
      </c>
      <c r="F67" s="172">
        <f>'SEA-VAN VIA SHA (MPNW)'!F14</f>
        <v>44370</v>
      </c>
      <c r="G67" s="252" t="s">
        <v>106</v>
      </c>
      <c r="H67" s="254" t="s">
        <v>108</v>
      </c>
      <c r="I67" s="172">
        <f t="shared" ref="I67:I69" si="5">I66+7</f>
        <v>43308</v>
      </c>
      <c r="J67" s="172">
        <f t="shared" ref="J67:J69" si="6">J66+7</f>
        <v>43309</v>
      </c>
      <c r="K67" s="182">
        <f t="shared" ref="K67:K69" si="7">K66+7</f>
        <v>43321</v>
      </c>
      <c r="L67" s="174">
        <f t="shared" ref="L67:L69" si="8">L66+7</f>
        <v>43323</v>
      </c>
    </row>
    <row r="68" spans="1:12" ht="21.95" customHeight="1">
      <c r="A68" s="171" t="e">
        <f t="shared" si="4"/>
        <v>#REF!</v>
      </c>
      <c r="B68" s="264" t="e">
        <f t="shared" si="4"/>
        <v>#REF!</v>
      </c>
      <c r="C68" s="172">
        <f t="shared" si="4"/>
        <v>44374</v>
      </c>
      <c r="D68" s="172">
        <f t="shared" si="4"/>
        <v>44375</v>
      </c>
      <c r="E68" s="172">
        <f>'SEA-VAN VIA SHA (MPNW)'!E15</f>
        <v>44376</v>
      </c>
      <c r="F68" s="172">
        <f>'SEA-VAN VIA SHA (MPNW)'!F15</f>
        <v>44377</v>
      </c>
      <c r="G68" s="252" t="s">
        <v>107</v>
      </c>
      <c r="H68" s="254" t="s">
        <v>109</v>
      </c>
      <c r="I68" s="172">
        <f t="shared" si="5"/>
        <v>43315</v>
      </c>
      <c r="J68" s="172">
        <f t="shared" si="6"/>
        <v>43316</v>
      </c>
      <c r="K68" s="182">
        <f t="shared" si="7"/>
        <v>43328</v>
      </c>
      <c r="L68" s="174">
        <f t="shared" si="8"/>
        <v>43330</v>
      </c>
    </row>
    <row r="69" spans="1:12" ht="21.95" customHeight="1" thickBot="1">
      <c r="A69" s="175" t="str">
        <f t="shared" si="4"/>
        <v>ABOVE SAILING SCHEDULE IS SUBJECT TO CHANGE WITH / WITHOUT PRIOR NOTICE.</v>
      </c>
      <c r="B69" s="265">
        <f t="shared" si="4"/>
        <v>0</v>
      </c>
      <c r="C69" s="176">
        <f t="shared" si="4"/>
        <v>0</v>
      </c>
      <c r="D69" s="176">
        <f t="shared" si="4"/>
        <v>0</v>
      </c>
      <c r="E69" s="176">
        <f>'SEA-VAN VIA SHA (MPNW)'!E16</f>
        <v>44383</v>
      </c>
      <c r="F69" s="176">
        <f>'SEA-VAN VIA SHA (MPNW)'!F16</f>
        <v>44384</v>
      </c>
      <c r="G69" s="261" t="s">
        <v>100</v>
      </c>
      <c r="H69" s="262" t="s">
        <v>110</v>
      </c>
      <c r="I69" s="176">
        <f t="shared" si="5"/>
        <v>43322</v>
      </c>
      <c r="J69" s="176">
        <f t="shared" si="6"/>
        <v>43323</v>
      </c>
      <c r="K69" s="272">
        <f t="shared" si="7"/>
        <v>43335</v>
      </c>
      <c r="L69" s="177">
        <f t="shared" si="8"/>
        <v>43337</v>
      </c>
    </row>
    <row r="70" spans="1:12" ht="13.5" thickTop="1">
      <c r="A70" s="229"/>
      <c r="B70" s="230"/>
      <c r="C70" s="195"/>
      <c r="D70" s="195"/>
      <c r="E70" s="195"/>
      <c r="F70" s="195"/>
      <c r="G70" s="233"/>
      <c r="H70" s="233"/>
      <c r="I70" s="195"/>
      <c r="J70" s="195"/>
      <c r="K70" s="195"/>
      <c r="L70" s="195"/>
    </row>
    <row r="71" spans="1:12">
      <c r="A71" s="187" t="s">
        <v>32</v>
      </c>
      <c r="B71" s="188"/>
      <c r="C71" s="189"/>
      <c r="D71" s="189"/>
      <c r="E71" s="189"/>
      <c r="F71" s="79"/>
      <c r="G71" s="77"/>
      <c r="H71" s="78"/>
      <c r="I71" s="56"/>
      <c r="J71" s="56"/>
    </row>
    <row r="72" spans="1:12">
      <c r="A72" s="32"/>
      <c r="B72" s="77"/>
      <c r="C72" s="77"/>
      <c r="D72" s="77"/>
      <c r="E72" s="77"/>
      <c r="F72" s="77"/>
      <c r="G72" s="77"/>
      <c r="H72" s="78"/>
      <c r="I72" s="56"/>
      <c r="J72" s="56"/>
    </row>
    <row r="73" spans="1:12" ht="15.75">
      <c r="A73" s="35" t="s">
        <v>30</v>
      </c>
      <c r="B73" s="77"/>
      <c r="C73" s="77"/>
      <c r="D73" s="77"/>
      <c r="E73" s="77"/>
      <c r="F73" s="77"/>
      <c r="G73" s="77"/>
      <c r="H73" s="78"/>
      <c r="I73" s="56"/>
      <c r="J73" s="56"/>
    </row>
    <row r="74" spans="1:12" ht="15.75">
      <c r="A74" s="155" t="s">
        <v>80</v>
      </c>
      <c r="B74" s="157"/>
      <c r="C74" s="156"/>
      <c r="D74" s="156"/>
      <c r="E74" s="156"/>
      <c r="F74" s="156"/>
      <c r="G74" s="156"/>
      <c r="H74" s="156"/>
      <c r="I74" s="155" t="s">
        <v>59</v>
      </c>
      <c r="J74" s="156"/>
    </row>
    <row r="75" spans="1:12" ht="15.75">
      <c r="A75" s="155" t="s">
        <v>19</v>
      </c>
      <c r="B75" s="157"/>
      <c r="C75" s="156"/>
      <c r="D75" s="156"/>
      <c r="E75" s="156"/>
      <c r="F75" s="156"/>
      <c r="G75" s="156"/>
      <c r="H75" s="156"/>
      <c r="I75" s="155" t="s">
        <v>58</v>
      </c>
      <c r="J75" s="156"/>
    </row>
    <row r="76" spans="1:12" ht="15.75">
      <c r="A76" s="155" t="s">
        <v>63</v>
      </c>
      <c r="B76" s="157"/>
      <c r="C76" s="156"/>
      <c r="D76" s="156"/>
      <c r="E76" s="156"/>
      <c r="F76" s="155"/>
      <c r="G76" s="228"/>
      <c r="H76" s="156"/>
      <c r="I76" s="155" t="s">
        <v>70</v>
      </c>
      <c r="J76" s="156"/>
    </row>
    <row r="77" spans="1:12" ht="15.75">
      <c r="A77" s="155" t="s">
        <v>20</v>
      </c>
      <c r="B77" s="157"/>
      <c r="C77" s="156"/>
      <c r="D77" s="156"/>
      <c r="E77" s="156"/>
      <c r="F77" s="155"/>
      <c r="G77" s="228"/>
      <c r="H77" s="156"/>
      <c r="I77" s="155" t="s">
        <v>84</v>
      </c>
      <c r="J77" s="156"/>
    </row>
    <row r="78" spans="1:12" ht="15.75">
      <c r="A78" s="155"/>
      <c r="B78" s="157"/>
      <c r="C78" s="156"/>
      <c r="D78" s="156"/>
      <c r="E78" s="156"/>
      <c r="F78" s="156"/>
      <c r="G78" s="156"/>
      <c r="H78" s="156"/>
      <c r="I78" s="155"/>
      <c r="J78" s="156"/>
    </row>
    <row r="79" spans="1:12" ht="15.75">
      <c r="A79" s="155"/>
      <c r="B79" s="157"/>
      <c r="C79" s="156"/>
      <c r="D79" s="156"/>
      <c r="E79" s="156"/>
      <c r="F79" s="156"/>
      <c r="G79" s="156"/>
      <c r="H79" s="156"/>
      <c r="I79" s="155"/>
      <c r="J79" s="156"/>
    </row>
    <row r="80" spans="1:12" ht="15.75">
      <c r="A80" s="155"/>
      <c r="B80" s="157"/>
      <c r="C80" s="156"/>
      <c r="D80" s="156"/>
      <c r="E80" s="156"/>
      <c r="F80" s="156"/>
      <c r="G80" s="156"/>
      <c r="H80" s="156"/>
      <c r="I80" s="155"/>
      <c r="J80" s="156"/>
    </row>
    <row r="81" spans="1:10" ht="15.75">
      <c r="A81" s="155"/>
      <c r="B81" s="157"/>
      <c r="C81" s="156"/>
      <c r="D81" s="156"/>
      <c r="E81" s="156"/>
      <c r="F81" s="156"/>
      <c r="G81" s="156"/>
      <c r="H81" s="156"/>
      <c r="I81" s="155"/>
      <c r="J81" s="156"/>
    </row>
    <row r="82" spans="1:10" ht="15.75">
      <c r="A82" s="155"/>
      <c r="B82" s="157"/>
      <c r="C82" s="156"/>
      <c r="D82" s="156"/>
      <c r="E82" s="156"/>
      <c r="F82" s="156"/>
      <c r="G82" s="156"/>
      <c r="H82" s="156"/>
      <c r="I82" s="155"/>
      <c r="J82" s="156"/>
    </row>
    <row r="83" spans="1:10" ht="15.75">
      <c r="A83" s="155"/>
      <c r="B83" s="157"/>
      <c r="C83" s="156"/>
      <c r="D83" s="156"/>
      <c r="E83" s="156"/>
      <c r="F83" s="156"/>
      <c r="G83" s="156"/>
      <c r="H83" s="156"/>
      <c r="I83" s="155"/>
      <c r="J83" s="156"/>
    </row>
    <row r="84" spans="1:10" ht="15.75">
      <c r="A84" s="155"/>
      <c r="B84" s="157"/>
      <c r="C84" s="156"/>
      <c r="D84" s="156"/>
      <c r="E84" s="156"/>
      <c r="F84" s="156"/>
      <c r="G84" s="156"/>
      <c r="H84" s="156"/>
      <c r="I84" s="155"/>
      <c r="J84" s="156"/>
    </row>
    <row r="85" spans="1:10" ht="15.75">
      <c r="A85" s="155"/>
      <c r="B85" s="157"/>
      <c r="C85" s="156"/>
      <c r="D85" s="156"/>
      <c r="E85" s="156"/>
      <c r="F85" s="156"/>
      <c r="G85" s="156"/>
      <c r="H85" s="156"/>
      <c r="I85" s="155"/>
      <c r="J85" s="156"/>
    </row>
    <row r="86" spans="1:10" ht="15.75">
      <c r="A86" s="155"/>
      <c r="B86" s="157"/>
      <c r="C86" s="156"/>
      <c r="D86" s="156"/>
      <c r="E86" s="156"/>
      <c r="F86" s="156"/>
      <c r="G86" s="156"/>
      <c r="H86" s="156"/>
      <c r="I86" s="155"/>
      <c r="J86" s="156"/>
    </row>
    <row r="87" spans="1:10" ht="15.75">
      <c r="A87" s="155"/>
      <c r="B87" s="157"/>
      <c r="C87" s="156"/>
      <c r="D87" s="156"/>
      <c r="E87" s="156"/>
      <c r="F87" s="156"/>
      <c r="G87" s="156"/>
      <c r="H87" s="156"/>
      <c r="I87" s="155"/>
      <c r="J87" s="156"/>
    </row>
    <row r="88" spans="1:10" ht="15.75">
      <c r="A88" s="155"/>
      <c r="B88" s="157"/>
      <c r="C88" s="156"/>
      <c r="D88" s="156"/>
      <c r="E88" s="156"/>
      <c r="F88" s="156"/>
      <c r="G88" s="156"/>
      <c r="H88" s="156"/>
      <c r="I88" s="155"/>
      <c r="J88" s="156"/>
    </row>
    <row r="89" spans="1:10" ht="15.75">
      <c r="A89" s="155"/>
      <c r="B89" s="157"/>
      <c r="C89" s="156"/>
      <c r="D89" s="156"/>
      <c r="E89" s="156"/>
      <c r="F89" s="156"/>
      <c r="G89" s="156"/>
      <c r="H89" s="156"/>
      <c r="I89" s="155"/>
      <c r="J89" s="156"/>
    </row>
    <row r="90" spans="1:10" ht="15.75">
      <c r="A90" s="155"/>
      <c r="B90" s="157"/>
      <c r="C90" s="156"/>
      <c r="D90" s="156"/>
      <c r="E90" s="156"/>
      <c r="F90" s="156"/>
      <c r="G90" s="156"/>
      <c r="H90" s="156"/>
      <c r="I90" s="155"/>
      <c r="J90" s="156"/>
    </row>
    <row r="91" spans="1:10" ht="15.75">
      <c r="A91" s="155"/>
      <c r="B91" s="157"/>
      <c r="C91" s="156"/>
      <c r="D91" s="156"/>
      <c r="E91" s="156"/>
      <c r="F91" s="156"/>
      <c r="G91" s="156"/>
      <c r="H91" s="156"/>
      <c r="I91" s="155"/>
      <c r="J91" s="156"/>
    </row>
    <row r="92" spans="1:10" ht="15.75">
      <c r="A92" s="155"/>
      <c r="B92" s="157"/>
      <c r="C92" s="156"/>
      <c r="D92" s="156"/>
      <c r="E92" s="156"/>
      <c r="F92" s="156"/>
      <c r="G92" s="156"/>
      <c r="H92" s="156"/>
      <c r="I92" s="155"/>
      <c r="J92" s="156"/>
    </row>
    <row r="93" spans="1:10" ht="15.75">
      <c r="A93" s="155"/>
      <c r="B93" s="157"/>
      <c r="C93" s="156"/>
      <c r="D93" s="156"/>
      <c r="E93" s="156"/>
      <c r="F93" s="156"/>
      <c r="G93" s="156"/>
      <c r="H93" s="156"/>
      <c r="I93" s="155"/>
      <c r="J93" s="156"/>
    </row>
    <row r="94" spans="1:10" ht="15.75">
      <c r="A94" s="155"/>
      <c r="B94" s="157"/>
      <c r="C94" s="156"/>
      <c r="D94" s="156"/>
      <c r="E94" s="156"/>
      <c r="F94" s="156"/>
      <c r="G94" s="156"/>
      <c r="H94" s="156"/>
      <c r="I94" s="155"/>
      <c r="J94" s="156"/>
    </row>
    <row r="95" spans="1:10" ht="15.75">
      <c r="A95" s="155"/>
      <c r="B95" s="157"/>
      <c r="C95" s="156"/>
      <c r="D95" s="156"/>
      <c r="E95" s="156"/>
      <c r="F95" s="156"/>
      <c r="G95" s="156"/>
      <c r="H95" s="156"/>
      <c r="I95" s="155"/>
      <c r="J95" s="156"/>
    </row>
    <row r="96" spans="1:10" ht="15.75">
      <c r="A96" s="155"/>
      <c r="B96" s="157"/>
      <c r="C96" s="156"/>
      <c r="D96" s="156"/>
      <c r="E96" s="156"/>
      <c r="F96" s="156"/>
      <c r="G96" s="156"/>
      <c r="H96" s="156"/>
      <c r="I96" s="155"/>
      <c r="J96" s="156"/>
    </row>
    <row r="97" spans="1:10" ht="15.75">
      <c r="A97" s="155"/>
      <c r="B97" s="157"/>
      <c r="C97" s="156"/>
      <c r="D97" s="156"/>
      <c r="E97" s="156"/>
      <c r="F97" s="156"/>
      <c r="G97" s="156"/>
      <c r="H97" s="156"/>
      <c r="I97" s="155"/>
      <c r="J97" s="156"/>
    </row>
    <row r="98" spans="1:10" ht="15.75">
      <c r="A98" s="155"/>
      <c r="B98" s="157"/>
      <c r="C98" s="156"/>
      <c r="D98" s="156"/>
      <c r="E98" s="156"/>
      <c r="F98" s="156"/>
      <c r="G98" s="156"/>
      <c r="H98" s="156"/>
      <c r="I98" s="155"/>
      <c r="J98" s="156"/>
    </row>
    <row r="99" spans="1:10" ht="15.75">
      <c r="A99" s="155"/>
      <c r="B99" s="157"/>
      <c r="C99" s="156"/>
      <c r="D99" s="156"/>
      <c r="E99" s="156"/>
      <c r="F99" s="156"/>
      <c r="G99" s="156"/>
      <c r="H99" s="156"/>
      <c r="I99" s="155"/>
      <c r="J99" s="156"/>
    </row>
    <row r="100" spans="1:10" ht="15.75">
      <c r="A100" s="155"/>
      <c r="B100" s="157"/>
      <c r="C100" s="156"/>
      <c r="D100" s="156"/>
      <c r="E100" s="156"/>
      <c r="F100" s="156"/>
      <c r="G100" s="156"/>
      <c r="H100" s="156"/>
      <c r="I100" s="155"/>
      <c r="J100" s="156"/>
    </row>
    <row r="101" spans="1:10" ht="15.75">
      <c r="A101" s="155"/>
      <c r="B101" s="157"/>
      <c r="C101" s="156"/>
      <c r="D101" s="156"/>
      <c r="E101" s="156"/>
      <c r="F101" s="156"/>
      <c r="G101" s="156"/>
      <c r="H101" s="156"/>
      <c r="I101" s="155"/>
      <c r="J101" s="156"/>
    </row>
    <row r="102" spans="1:10" ht="15.75">
      <c r="A102" s="155"/>
      <c r="B102" s="157"/>
      <c r="C102" s="156"/>
      <c r="D102" s="156"/>
      <c r="E102" s="156"/>
      <c r="F102" s="156"/>
      <c r="G102" s="156"/>
      <c r="H102" s="156"/>
      <c r="I102" s="155"/>
      <c r="J102" s="156"/>
    </row>
    <row r="103" spans="1:10" ht="15.75">
      <c r="A103" s="155"/>
      <c r="B103" s="157"/>
      <c r="C103" s="156"/>
      <c r="D103" s="156"/>
      <c r="E103" s="156"/>
      <c r="F103" s="156"/>
      <c r="G103" s="156"/>
      <c r="H103" s="156"/>
      <c r="I103" s="155"/>
      <c r="J103" s="156"/>
    </row>
    <row r="104" spans="1:10" ht="15.75">
      <c r="A104" s="155"/>
      <c r="B104" s="157"/>
      <c r="C104" s="156"/>
      <c r="D104" s="156"/>
      <c r="E104" s="156"/>
      <c r="F104" s="156"/>
      <c r="G104" s="156"/>
      <c r="H104" s="156"/>
      <c r="I104" s="155"/>
      <c r="J104" s="156"/>
    </row>
    <row r="105" spans="1:10" ht="15.75">
      <c r="A105" s="155"/>
      <c r="B105" s="157"/>
      <c r="C105" s="156"/>
      <c r="D105" s="156"/>
      <c r="E105" s="156"/>
      <c r="F105" s="156"/>
      <c r="G105" s="156"/>
      <c r="H105" s="156"/>
      <c r="I105" s="155"/>
      <c r="J105" s="156"/>
    </row>
    <row r="106" spans="1:10" ht="15.75">
      <c r="A106" s="155"/>
      <c r="B106" s="157"/>
      <c r="C106" s="156"/>
      <c r="D106" s="156"/>
      <c r="E106" s="156"/>
      <c r="F106" s="156"/>
      <c r="G106" s="156"/>
      <c r="H106" s="156"/>
      <c r="I106" s="155"/>
      <c r="J106" s="156"/>
    </row>
    <row r="107" spans="1:10" ht="15.75">
      <c r="A107" s="155"/>
      <c r="B107" s="157"/>
      <c r="C107" s="156"/>
      <c r="D107" s="156"/>
      <c r="E107" s="156"/>
      <c r="F107" s="156"/>
      <c r="G107" s="156"/>
      <c r="H107" s="156"/>
      <c r="I107" s="155"/>
      <c r="J107" s="156"/>
    </row>
    <row r="108" spans="1:10" ht="15.75">
      <c r="A108" s="155"/>
      <c r="B108" s="157"/>
      <c r="C108" s="156"/>
      <c r="D108" s="156"/>
      <c r="E108" s="156"/>
      <c r="F108" s="156"/>
      <c r="G108" s="156"/>
      <c r="H108" s="156"/>
      <c r="I108" s="155"/>
      <c r="J108" s="156"/>
    </row>
    <row r="109" spans="1:10" ht="15.75">
      <c r="A109" s="155"/>
      <c r="B109" s="157"/>
      <c r="C109" s="156"/>
      <c r="D109" s="156"/>
      <c r="E109" s="156"/>
      <c r="F109" s="156"/>
      <c r="G109" s="156"/>
      <c r="H109" s="156"/>
      <c r="I109" s="155"/>
      <c r="J109" s="156"/>
    </row>
    <row r="110" spans="1:10" ht="15.75">
      <c r="A110" s="155"/>
      <c r="B110" s="157"/>
      <c r="C110" s="156"/>
      <c r="D110" s="156"/>
      <c r="E110" s="156"/>
      <c r="F110" s="156"/>
      <c r="G110" s="156"/>
      <c r="H110" s="156"/>
      <c r="I110" s="155"/>
      <c r="J110" s="156"/>
    </row>
    <row r="111" spans="1:10" ht="15.75">
      <c r="A111" s="155"/>
      <c r="B111" s="157"/>
      <c r="C111" s="156"/>
      <c r="D111" s="156"/>
      <c r="E111" s="156"/>
      <c r="F111" s="156"/>
      <c r="G111" s="156"/>
      <c r="H111" s="156"/>
      <c r="I111" s="155"/>
      <c r="J111" s="156"/>
    </row>
    <row r="112" spans="1:10" ht="15.75">
      <c r="A112" s="155"/>
      <c r="B112" s="157"/>
      <c r="C112" s="156"/>
      <c r="D112" s="156"/>
      <c r="E112" s="156"/>
      <c r="F112" s="156"/>
      <c r="G112" s="156"/>
      <c r="H112" s="156"/>
      <c r="I112" s="155"/>
      <c r="J112" s="156"/>
    </row>
    <row r="113" spans="1:10" ht="15.75">
      <c r="A113" s="155"/>
      <c r="B113" s="157"/>
      <c r="C113" s="156"/>
      <c r="D113" s="156"/>
      <c r="E113" s="156"/>
      <c r="F113" s="156"/>
      <c r="G113" s="156"/>
      <c r="H113" s="156"/>
      <c r="I113" s="155"/>
      <c r="J113" s="156"/>
    </row>
    <row r="114" spans="1:10" ht="15.75">
      <c r="A114" s="155"/>
      <c r="B114" s="157"/>
      <c r="C114" s="156"/>
      <c r="D114" s="156"/>
      <c r="E114" s="156"/>
      <c r="F114" s="156"/>
      <c r="G114" s="156"/>
      <c r="H114" s="156"/>
      <c r="I114" s="155"/>
      <c r="J114" s="156"/>
    </row>
    <row r="115" spans="1:10" ht="15.75">
      <c r="A115" s="155"/>
      <c r="B115" s="157"/>
      <c r="C115" s="156"/>
      <c r="D115" s="156"/>
      <c r="E115" s="156"/>
      <c r="F115" s="156"/>
      <c r="G115" s="156"/>
      <c r="H115" s="156"/>
      <c r="I115" s="155"/>
      <c r="J115" s="156"/>
    </row>
    <row r="116" spans="1:10" ht="15.75">
      <c r="A116" s="155"/>
      <c r="B116" s="157"/>
      <c r="C116" s="156"/>
      <c r="D116" s="156"/>
      <c r="E116" s="156"/>
      <c r="F116" s="156"/>
      <c r="G116" s="156"/>
      <c r="H116" s="156"/>
      <c r="I116" s="155"/>
      <c r="J116" s="156"/>
    </row>
    <row r="117" spans="1:10" ht="15.75">
      <c r="A117" s="155"/>
      <c r="B117" s="157"/>
      <c r="C117" s="156"/>
      <c r="D117" s="156"/>
      <c r="E117" s="156"/>
      <c r="F117" s="156"/>
      <c r="G117" s="156"/>
      <c r="H117" s="156"/>
      <c r="I117" s="155"/>
      <c r="J117" s="156"/>
    </row>
    <row r="118" spans="1:10" ht="15.75">
      <c r="A118" s="155"/>
      <c r="B118" s="157"/>
      <c r="C118" s="156"/>
      <c r="D118" s="156"/>
      <c r="E118" s="156"/>
      <c r="F118" s="156"/>
      <c r="G118" s="156"/>
      <c r="H118" s="156"/>
      <c r="I118" s="155"/>
      <c r="J118" s="156"/>
    </row>
    <row r="119" spans="1:10" ht="15.75">
      <c r="A119" s="155"/>
      <c r="B119" s="157"/>
      <c r="C119" s="156"/>
      <c r="D119" s="156"/>
      <c r="E119" s="156"/>
      <c r="F119" s="156"/>
      <c r="G119" s="156"/>
      <c r="H119" s="156"/>
      <c r="I119" s="155"/>
      <c r="J119" s="156"/>
    </row>
    <row r="120" spans="1:10" ht="15.75">
      <c r="A120" s="155"/>
      <c r="B120" s="157"/>
      <c r="C120" s="156"/>
      <c r="D120" s="156"/>
      <c r="E120" s="156"/>
      <c r="F120" s="156"/>
      <c r="G120" s="156"/>
      <c r="H120" s="156"/>
      <c r="I120" s="155"/>
      <c r="J120" s="156"/>
    </row>
    <row r="121" spans="1:10" ht="15.75">
      <c r="A121" s="155"/>
      <c r="B121" s="157"/>
      <c r="C121" s="156"/>
      <c r="D121" s="156"/>
      <c r="E121" s="156"/>
      <c r="F121" s="156"/>
      <c r="G121" s="156"/>
      <c r="H121" s="156"/>
      <c r="I121" s="155"/>
      <c r="J121" s="156"/>
    </row>
    <row r="122" spans="1:10" ht="15.75">
      <c r="A122" s="155"/>
      <c r="B122" s="157"/>
      <c r="C122" s="156"/>
      <c r="D122" s="156"/>
      <c r="E122" s="156"/>
      <c r="F122" s="156"/>
      <c r="G122" s="156"/>
      <c r="H122" s="156"/>
      <c r="I122" s="155"/>
      <c r="J122" s="156"/>
    </row>
    <row r="123" spans="1:10" ht="15.75">
      <c r="A123" s="155"/>
      <c r="B123" s="157"/>
      <c r="C123" s="156"/>
      <c r="D123" s="156"/>
      <c r="E123" s="156"/>
      <c r="F123" s="156"/>
      <c r="G123" s="156"/>
      <c r="H123" s="156"/>
      <c r="I123" s="155"/>
      <c r="J123" s="156"/>
    </row>
    <row r="124" spans="1:10" ht="15.75">
      <c r="A124" s="155"/>
      <c r="B124" s="157"/>
      <c r="C124" s="156"/>
      <c r="D124" s="156"/>
      <c r="E124" s="156"/>
      <c r="F124" s="156"/>
      <c r="G124" s="156"/>
      <c r="H124" s="156"/>
      <c r="I124" s="155"/>
      <c r="J124" s="156"/>
    </row>
    <row r="125" spans="1:10" ht="15.75">
      <c r="A125" s="155"/>
      <c r="B125" s="157"/>
      <c r="C125" s="156"/>
      <c r="D125" s="156"/>
      <c r="E125" s="156"/>
      <c r="F125" s="156"/>
      <c r="G125" s="156"/>
      <c r="H125" s="156"/>
      <c r="I125" s="155"/>
      <c r="J125" s="156"/>
    </row>
    <row r="126" spans="1:10" ht="15.75">
      <c r="A126" s="155"/>
      <c r="B126" s="157"/>
      <c r="C126" s="156"/>
      <c r="D126" s="156"/>
      <c r="E126" s="156"/>
      <c r="F126" s="156"/>
      <c r="G126" s="156"/>
      <c r="H126" s="156"/>
      <c r="I126" s="155"/>
      <c r="J126" s="156"/>
    </row>
    <row r="127" spans="1:10" ht="15.75">
      <c r="A127" s="155"/>
      <c r="B127" s="157"/>
      <c r="C127" s="156"/>
      <c r="D127" s="156"/>
      <c r="E127" s="156"/>
      <c r="F127" s="156"/>
      <c r="G127" s="156"/>
      <c r="H127" s="156"/>
      <c r="I127" s="155"/>
      <c r="J127" s="156"/>
    </row>
    <row r="128" spans="1:10" ht="15.75">
      <c r="A128" s="155"/>
      <c r="B128" s="157"/>
      <c r="C128" s="156"/>
      <c r="D128" s="156"/>
      <c r="E128" s="156"/>
      <c r="F128" s="156"/>
      <c r="G128" s="156"/>
      <c r="H128" s="156"/>
      <c r="I128" s="155"/>
      <c r="J128" s="156"/>
    </row>
    <row r="129" spans="1:10" ht="15.75">
      <c r="A129" s="155"/>
      <c r="B129" s="157"/>
      <c r="C129" s="156"/>
      <c r="D129" s="156"/>
      <c r="E129" s="156"/>
      <c r="F129" s="156"/>
      <c r="G129" s="156"/>
      <c r="H129" s="156"/>
      <c r="I129" s="155"/>
      <c r="J129" s="156"/>
    </row>
    <row r="130" spans="1:10" ht="15.75">
      <c r="A130" s="155"/>
      <c r="B130" s="157"/>
      <c r="C130" s="156"/>
      <c r="D130" s="156"/>
      <c r="E130" s="156"/>
      <c r="F130" s="156"/>
      <c r="G130" s="156"/>
      <c r="H130" s="156"/>
      <c r="I130" s="155"/>
      <c r="J130" s="156"/>
    </row>
    <row r="131" spans="1:10" ht="15.75">
      <c r="A131" s="155"/>
      <c r="B131" s="157"/>
      <c r="C131" s="156"/>
      <c r="D131" s="156"/>
      <c r="E131" s="156"/>
      <c r="F131" s="156"/>
      <c r="G131" s="156"/>
      <c r="H131" s="156"/>
      <c r="I131" s="155"/>
      <c r="J131" s="156"/>
    </row>
    <row r="132" spans="1:10" ht="15.75">
      <c r="A132" s="155"/>
      <c r="B132" s="157"/>
      <c r="C132" s="156"/>
      <c r="D132" s="156"/>
      <c r="E132" s="156"/>
      <c r="F132" s="156"/>
      <c r="G132" s="156"/>
      <c r="H132" s="156"/>
      <c r="I132" s="155"/>
      <c r="J132" s="156"/>
    </row>
    <row r="133" spans="1:10" ht="15.75">
      <c r="A133" s="155"/>
      <c r="B133" s="157"/>
      <c r="C133" s="156"/>
      <c r="D133" s="156"/>
      <c r="E133" s="156"/>
      <c r="F133" s="156"/>
      <c r="G133" s="156"/>
      <c r="H133" s="156"/>
      <c r="I133" s="155"/>
      <c r="J133" s="156"/>
    </row>
    <row r="134" spans="1:10" ht="15.75">
      <c r="A134" s="155"/>
      <c r="B134" s="157"/>
      <c r="C134" s="156"/>
      <c r="D134" s="156"/>
      <c r="E134" s="156"/>
      <c r="F134" s="156"/>
      <c r="G134" s="156"/>
      <c r="H134" s="156"/>
      <c r="I134" s="155"/>
      <c r="J134" s="156"/>
    </row>
    <row r="135" spans="1:10" ht="15.75">
      <c r="A135" s="155"/>
      <c r="B135" s="157"/>
      <c r="C135" s="156"/>
      <c r="D135" s="156"/>
      <c r="E135" s="156"/>
      <c r="F135" s="156"/>
      <c r="G135" s="156"/>
      <c r="H135" s="156"/>
      <c r="I135" s="155"/>
      <c r="J135" s="156"/>
    </row>
    <row r="136" spans="1:10" ht="15.75">
      <c r="A136" s="155"/>
      <c r="B136" s="157"/>
      <c r="C136" s="156"/>
      <c r="D136" s="156"/>
      <c r="E136" s="156"/>
      <c r="F136" s="156"/>
      <c r="G136" s="156"/>
      <c r="H136" s="156"/>
      <c r="I136" s="155"/>
      <c r="J136" s="156"/>
    </row>
    <row r="137" spans="1:10" ht="15.75">
      <c r="A137" s="155"/>
      <c r="B137" s="157"/>
      <c r="C137" s="156"/>
      <c r="D137" s="156"/>
      <c r="E137" s="156"/>
      <c r="F137" s="156"/>
      <c r="G137" s="156"/>
      <c r="H137" s="156"/>
      <c r="I137" s="155"/>
      <c r="J137" s="156"/>
    </row>
    <row r="138" spans="1:10" ht="15.75">
      <c r="A138" s="63" t="s">
        <v>2</v>
      </c>
      <c r="B138" s="43"/>
      <c r="C138" s="17"/>
      <c r="D138" s="17"/>
      <c r="E138" s="26"/>
      <c r="F138" s="17"/>
      <c r="G138" s="161"/>
      <c r="H138" s="26"/>
    </row>
    <row r="139" spans="1:10" ht="15.75">
      <c r="A139" s="63"/>
      <c r="B139" s="43"/>
      <c r="C139" s="17"/>
      <c r="D139" s="17"/>
      <c r="E139" s="26"/>
      <c r="F139" s="17"/>
      <c r="G139" s="161"/>
      <c r="H139" s="26"/>
    </row>
    <row r="140" spans="1:10" ht="18">
      <c r="A140" s="36" t="s">
        <v>40</v>
      </c>
      <c r="B140" s="43"/>
      <c r="C140" s="17"/>
      <c r="D140" s="17"/>
      <c r="E140" s="26"/>
      <c r="F140" s="163"/>
      <c r="G140" s="164"/>
      <c r="H140" s="165"/>
    </row>
    <row r="141" spans="1:10" ht="18">
      <c r="A141" s="57"/>
      <c r="B141" s="166"/>
      <c r="C141" s="163"/>
      <c r="D141" s="163"/>
      <c r="E141" s="28"/>
      <c r="F141" s="163"/>
      <c r="G141" s="164"/>
      <c r="H141" s="26"/>
    </row>
    <row r="142" spans="1:10" ht="15">
      <c r="A142" s="167" t="s">
        <v>41</v>
      </c>
      <c r="B142" s="166"/>
      <c r="C142" s="163"/>
      <c r="D142" s="163"/>
      <c r="E142" s="28"/>
      <c r="F142" s="168"/>
      <c r="G142" s="27"/>
      <c r="H142" s="26"/>
    </row>
    <row r="143" spans="1:10" ht="15">
      <c r="A143" s="167" t="s">
        <v>38</v>
      </c>
      <c r="B143" s="169"/>
      <c r="C143" s="168"/>
      <c r="D143" s="168"/>
      <c r="E143" s="27"/>
      <c r="G143" s="170"/>
    </row>
    <row r="144" spans="1:10" ht="15">
      <c r="A144" s="167" t="s">
        <v>42</v>
      </c>
      <c r="B144" s="30"/>
      <c r="G144" s="170"/>
    </row>
  </sheetData>
  <customSheetViews>
    <customSheetView guid="{A4B47967-7288-4EFC-B3A3-156A4AF2D0DB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"/>
    </customSheetView>
    <customSheetView guid="{94144FE1-E98D-468C-A0B0-A5E0B5B1007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"/>
    </customSheetView>
    <customSheetView guid="{ECFF03AA-9995-49FD-8675-E9EB89E20521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3"/>
    </customSheetView>
    <customSheetView guid="{0AC86E81-06EB-4896-B1CE-C91766AC0986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4"/>
    </customSheetView>
    <customSheetView guid="{D4ABD959-335C-45EC-87BE-C9BA377F049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5"/>
    </customSheetView>
    <customSheetView guid="{2D64A94D-C66C-4FD3-8201-7F642E1B0F95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6"/>
    </customSheetView>
    <customSheetView guid="{3D6738E3-A45A-4638-AB53-C4FC5C66BC2D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7"/>
    </customSheetView>
    <customSheetView guid="{20B682CD-B38B-44EE-8FE8-229DDCE8B959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8"/>
    </customSheetView>
    <customSheetView guid="{D63838BE-F230-4BC1-8CFF-567D02D6527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9"/>
    </customSheetView>
    <customSheetView guid="{7044E850-A5C6-4247-BE4D-DC6D0F8B87FE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0"/>
    </customSheetView>
    <customSheetView guid="{9BFCC6BA-6181-4FB6-AF72-B0E6954AA9A0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1"/>
    </customSheetView>
    <customSheetView guid="{F8AC9B16-B680-443B-A0C2-C2568C2FC9D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2"/>
    </customSheetView>
    <customSheetView guid="{3675219B-151D-4A83-95AF-6CA1D823DF91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3"/>
    </customSheetView>
    <customSheetView guid="{6B137BBA-28F2-4177-ADEF-B1D1878767A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4"/>
    </customSheetView>
    <customSheetView guid="{9CCF10E2-92C0-49B0-AF99-307DE301C06F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5"/>
    </customSheetView>
    <customSheetView guid="{5618DD8E-698B-41B5-8163-9804A8A834E2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6"/>
    </customSheetView>
    <customSheetView guid="{F1738DBA-4A86-4E4E-8AA2-B6B2804E8CE9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7"/>
    </customSheetView>
    <customSheetView guid="{91AC30DE-1D40-4709-B1FA-6F0FA378251B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8"/>
    </customSheetView>
    <customSheetView guid="{66D3A9EB-F894-4E92-AAA1-D172D6B95E05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9"/>
    </customSheetView>
    <customSheetView guid="{9BD9C074-40C7-4DEF-A2BD-D9FC2E0C67A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0"/>
    </customSheetView>
  </customSheetViews>
  <mergeCells count="35">
    <mergeCell ref="A2:J2"/>
    <mergeCell ref="A3:J3"/>
    <mergeCell ref="L6:M6"/>
    <mergeCell ref="A8:A11"/>
    <mergeCell ref="B8:B11"/>
    <mergeCell ref="C8:D8"/>
    <mergeCell ref="E8:F8"/>
    <mergeCell ref="G8:G11"/>
    <mergeCell ref="H8:H11"/>
    <mergeCell ref="I8:J8"/>
    <mergeCell ref="K8:L8"/>
    <mergeCell ref="A26:A29"/>
    <mergeCell ref="B26:B29"/>
    <mergeCell ref="C26:D26"/>
    <mergeCell ref="E26:F26"/>
    <mergeCell ref="G26:G29"/>
    <mergeCell ref="H26:H29"/>
    <mergeCell ref="I26:J26"/>
    <mergeCell ref="K26:L26"/>
    <mergeCell ref="H61:H64"/>
    <mergeCell ref="I61:J61"/>
    <mergeCell ref="K61:L61"/>
    <mergeCell ref="H44:H47"/>
    <mergeCell ref="I44:J44"/>
    <mergeCell ref="K44:L44"/>
    <mergeCell ref="A44:A47"/>
    <mergeCell ref="B44:B47"/>
    <mergeCell ref="C44:D44"/>
    <mergeCell ref="E44:F44"/>
    <mergeCell ref="G44:G47"/>
    <mergeCell ref="A61:A64"/>
    <mergeCell ref="B61:B64"/>
    <mergeCell ref="C61:D61"/>
    <mergeCell ref="E61:F61"/>
    <mergeCell ref="G61:G64"/>
  </mergeCells>
  <hyperlinks>
    <hyperlink ref="A5" display="BACK TO MENU" xr:uid="{00000000-0004-0000-0D00-000000000000}"/>
  </hyperlinks>
  <pageMargins left="0.22" right="0.19" top="0.43" bottom="0.75" header="0.3" footer="0.3"/>
  <pageSetup scale="25" orientation="landscape" r:id="rId21"/>
  <rowBreaks count="1" manualBreakCount="1">
    <brk id="6" max="16383" man="1"/>
  </rowBreaks>
  <drawing r:id="rId2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68"/>
  <sheetViews>
    <sheetView view="pageBreakPreview" topLeftCell="A2" zoomScaleNormal="100" zoomScaleSheetLayoutView="100" workbookViewId="0">
      <selection activeCell="G51" sqref="G51"/>
    </sheetView>
  </sheetViews>
  <sheetFormatPr defaultColWidth="8.88671875" defaultRowHeight="12.75"/>
  <cols>
    <col min="1" max="1" width="25.109375" style="293" customWidth="1"/>
    <col min="2" max="2" width="7.44140625" style="418" bestFit="1" customWidth="1"/>
    <col min="3" max="3" width="10.109375" style="293" customWidth="1"/>
    <col min="4" max="4" width="9.77734375" style="293" customWidth="1"/>
    <col min="5" max="5" width="7.44140625" style="293" customWidth="1"/>
    <col min="6" max="6" width="7.21875" style="293" customWidth="1"/>
    <col min="7" max="7" width="20.6640625" style="293" bestFit="1" customWidth="1"/>
    <col min="8" max="8" width="8.33203125" style="293" customWidth="1"/>
    <col min="9" max="9" width="8.44140625" style="293" customWidth="1"/>
    <col min="10" max="10" width="7.6640625" style="293" customWidth="1"/>
    <col min="11" max="11" width="8.21875" style="293" customWidth="1"/>
    <col min="12" max="12" width="8.6640625" style="293" customWidth="1"/>
    <col min="13" max="13" width="8.77734375" style="293" customWidth="1"/>
    <col min="14" max="15" width="8.21875" style="293" customWidth="1"/>
    <col min="16" max="16" width="10.44140625" style="419" customWidth="1"/>
    <col min="17" max="18" width="8.33203125" style="419" customWidth="1"/>
    <col min="19" max="19" width="10.109375" style="293" customWidth="1"/>
    <col min="20" max="20" width="7.33203125" style="293" customWidth="1"/>
    <col min="21" max="16384" width="8.88671875" style="293"/>
  </cols>
  <sheetData>
    <row r="1" spans="1:21" s="291" customFormat="1" ht="32.25" customHeight="1">
      <c r="A1" s="406" t="s">
        <v>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8"/>
      <c r="R1" s="408"/>
    </row>
    <row r="2" spans="1:21" s="292" customFormat="1" ht="15" customHeight="1">
      <c r="A2" s="409" t="s">
        <v>229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1"/>
      <c r="R2" s="411"/>
      <c r="S2" s="291"/>
      <c r="T2" s="291"/>
      <c r="U2" s="291"/>
    </row>
    <row r="3" spans="1:21" ht="15">
      <c r="A3" s="412" t="s">
        <v>22</v>
      </c>
      <c r="B3" s="413"/>
      <c r="C3" s="292"/>
      <c r="D3" s="292"/>
      <c r="E3" s="292"/>
      <c r="F3" s="292"/>
      <c r="G3" s="292"/>
      <c r="H3" s="292"/>
      <c r="I3" s="414"/>
      <c r="J3" s="413"/>
      <c r="K3" s="292"/>
      <c r="L3" s="415"/>
      <c r="M3" s="292"/>
      <c r="N3" s="415"/>
      <c r="O3" s="260"/>
      <c r="P3" s="416"/>
      <c r="Q3" s="416"/>
      <c r="R3" s="417"/>
      <c r="S3" s="292"/>
      <c r="T3" s="292"/>
      <c r="U3" s="292"/>
    </row>
    <row r="4" spans="1:21" s="294" customFormat="1" ht="15.75" hidden="1" customHeight="1" thickBot="1">
      <c r="A4" s="293"/>
      <c r="B4" s="418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419"/>
      <c r="Q4" s="293"/>
      <c r="R4" s="293"/>
      <c r="S4" s="293"/>
      <c r="T4" s="293"/>
      <c r="U4" s="293"/>
    </row>
    <row r="5" spans="1:21" s="294" customFormat="1" ht="14.25" hidden="1" customHeight="1" thickTop="1">
      <c r="A5" s="420" t="s">
        <v>3</v>
      </c>
      <c r="B5" s="421" t="s">
        <v>10</v>
      </c>
      <c r="C5" s="422" t="s">
        <v>60</v>
      </c>
      <c r="D5" s="423"/>
      <c r="E5" s="424" t="s">
        <v>73</v>
      </c>
      <c r="F5" s="425"/>
      <c r="G5" s="424" t="s">
        <v>73</v>
      </c>
      <c r="H5" s="425"/>
      <c r="I5" s="426" t="s">
        <v>31</v>
      </c>
      <c r="J5" s="421" t="s">
        <v>10</v>
      </c>
      <c r="K5" s="424" t="s">
        <v>73</v>
      </c>
      <c r="L5" s="425"/>
      <c r="M5" s="427" t="s">
        <v>73</v>
      </c>
      <c r="N5" s="427"/>
      <c r="O5" s="422" t="s">
        <v>54</v>
      </c>
      <c r="P5" s="423"/>
      <c r="Q5" s="422" t="s">
        <v>26</v>
      </c>
      <c r="R5" s="428"/>
    </row>
    <row r="6" spans="1:21" s="294" customFormat="1" ht="14.25" hidden="1" customHeight="1">
      <c r="A6" s="429"/>
      <c r="B6" s="430"/>
      <c r="C6" s="431" t="s">
        <v>4</v>
      </c>
      <c r="D6" s="431" t="s">
        <v>0</v>
      </c>
      <c r="E6" s="431" t="s">
        <v>4</v>
      </c>
      <c r="F6" s="431" t="s">
        <v>0</v>
      </c>
      <c r="G6" s="431" t="s">
        <v>4</v>
      </c>
      <c r="H6" s="431" t="s">
        <v>0</v>
      </c>
      <c r="I6" s="432"/>
      <c r="J6" s="430"/>
      <c r="K6" s="433" t="s">
        <v>4</v>
      </c>
      <c r="L6" s="433" t="s">
        <v>0</v>
      </c>
      <c r="M6" s="433" t="s">
        <v>4</v>
      </c>
      <c r="N6" s="433" t="s">
        <v>0</v>
      </c>
      <c r="O6" s="433" t="s">
        <v>4</v>
      </c>
      <c r="P6" s="434" t="s">
        <v>0</v>
      </c>
      <c r="Q6" s="433" t="s">
        <v>4</v>
      </c>
      <c r="R6" s="296" t="s">
        <v>0</v>
      </c>
    </row>
    <row r="7" spans="1:21" s="294" customFormat="1" ht="14.25" hidden="1" customHeight="1">
      <c r="A7" s="429"/>
      <c r="B7" s="430"/>
      <c r="C7" s="435" t="s">
        <v>9</v>
      </c>
      <c r="D7" s="435" t="s">
        <v>8</v>
      </c>
      <c r="E7" s="436" t="s">
        <v>9</v>
      </c>
      <c r="F7" s="436" t="s">
        <v>8</v>
      </c>
      <c r="G7" s="436" t="s">
        <v>9</v>
      </c>
      <c r="H7" s="436" t="s">
        <v>8</v>
      </c>
      <c r="I7" s="432"/>
      <c r="J7" s="430"/>
      <c r="K7" s="437" t="s">
        <v>9</v>
      </c>
      <c r="L7" s="437" t="s">
        <v>8</v>
      </c>
      <c r="M7" s="437" t="s">
        <v>9</v>
      </c>
      <c r="N7" s="437" t="s">
        <v>8</v>
      </c>
      <c r="O7" s="437" t="s">
        <v>6</v>
      </c>
      <c r="P7" s="438" t="s">
        <v>11</v>
      </c>
      <c r="Q7" s="437" t="s">
        <v>12</v>
      </c>
      <c r="R7" s="297" t="s">
        <v>12</v>
      </c>
    </row>
    <row r="8" spans="1:21" s="295" customFormat="1" ht="21.95" hidden="1" customHeight="1">
      <c r="A8" s="439"/>
      <c r="B8" s="440"/>
      <c r="C8" s="441">
        <v>0.75</v>
      </c>
      <c r="D8" s="441">
        <v>0.29166666666666669</v>
      </c>
      <c r="E8" s="442">
        <v>0.33333333333333331</v>
      </c>
      <c r="F8" s="442">
        <v>0.16666666666666666</v>
      </c>
      <c r="G8" s="442">
        <v>0.33333333333333331</v>
      </c>
      <c r="H8" s="442">
        <v>0.16666666666666666</v>
      </c>
      <c r="I8" s="443"/>
      <c r="J8" s="440"/>
      <c r="K8" s="444">
        <v>0.75</v>
      </c>
      <c r="L8" s="444">
        <v>0.5</v>
      </c>
      <c r="M8" s="444">
        <v>0.75</v>
      </c>
      <c r="N8" s="444">
        <v>0.5</v>
      </c>
      <c r="O8" s="444">
        <v>0.45833333333333331</v>
      </c>
      <c r="P8" s="444">
        <v>0.70833333333333337</v>
      </c>
      <c r="Q8" s="444">
        <v>0.25</v>
      </c>
      <c r="R8" s="298">
        <v>0.83333333333333337</v>
      </c>
      <c r="S8" s="294"/>
      <c r="T8" s="294"/>
      <c r="U8" s="294"/>
    </row>
    <row r="9" spans="1:21" s="295" customFormat="1" ht="21.95" hidden="1" customHeight="1">
      <c r="A9" s="445" t="s">
        <v>78</v>
      </c>
      <c r="B9" s="446" t="s">
        <v>61</v>
      </c>
      <c r="C9" s="394">
        <v>42890</v>
      </c>
      <c r="D9" s="394">
        <v>42891</v>
      </c>
      <c r="E9" s="447">
        <v>42897</v>
      </c>
      <c r="F9" s="447">
        <v>42898</v>
      </c>
      <c r="G9" s="447">
        <v>42897</v>
      </c>
      <c r="H9" s="447">
        <v>42898</v>
      </c>
      <c r="I9" s="448" t="s">
        <v>48</v>
      </c>
      <c r="J9" s="449" t="s">
        <v>47</v>
      </c>
      <c r="K9" s="394">
        <v>42904</v>
      </c>
      <c r="L9" s="394">
        <v>42905</v>
      </c>
      <c r="M9" s="394">
        <v>42904</v>
      </c>
      <c r="N9" s="394">
        <v>42905</v>
      </c>
      <c r="O9" s="394">
        <v>42935</v>
      </c>
      <c r="P9" s="450">
        <v>42936</v>
      </c>
      <c r="Q9" s="450">
        <v>42938</v>
      </c>
      <c r="R9" s="299">
        <v>42938</v>
      </c>
    </row>
    <row r="10" spans="1:21" s="295" customFormat="1" ht="21.95" hidden="1" customHeight="1">
      <c r="A10" s="445" t="s">
        <v>75</v>
      </c>
      <c r="B10" s="446" t="s">
        <v>71</v>
      </c>
      <c r="C10" s="394">
        <f t="shared" ref="C10:H13" si="0">C9+7</f>
        <v>42897</v>
      </c>
      <c r="D10" s="394">
        <f t="shared" si="0"/>
        <v>42898</v>
      </c>
      <c r="E10" s="447">
        <f t="shared" si="0"/>
        <v>42904</v>
      </c>
      <c r="F10" s="447">
        <f t="shared" si="0"/>
        <v>42905</v>
      </c>
      <c r="G10" s="447">
        <f t="shared" si="0"/>
        <v>42904</v>
      </c>
      <c r="H10" s="447">
        <f t="shared" si="0"/>
        <v>42905</v>
      </c>
      <c r="I10" s="448" t="s">
        <v>39</v>
      </c>
      <c r="J10" s="451" t="s">
        <v>52</v>
      </c>
      <c r="K10" s="394">
        <f t="shared" ref="K10:R13" si="1">K9+7</f>
        <v>42911</v>
      </c>
      <c r="L10" s="394">
        <f t="shared" si="1"/>
        <v>42912</v>
      </c>
      <c r="M10" s="394">
        <f t="shared" si="1"/>
        <v>42911</v>
      </c>
      <c r="N10" s="394">
        <f t="shared" si="1"/>
        <v>42912</v>
      </c>
      <c r="O10" s="394">
        <f t="shared" si="1"/>
        <v>42942</v>
      </c>
      <c r="P10" s="394">
        <f t="shared" si="1"/>
        <v>42943</v>
      </c>
      <c r="Q10" s="394">
        <f t="shared" si="1"/>
        <v>42945</v>
      </c>
      <c r="R10" s="299">
        <f t="shared" si="1"/>
        <v>42945</v>
      </c>
    </row>
    <row r="11" spans="1:21" s="295" customFormat="1" ht="21.95" hidden="1" customHeight="1">
      <c r="A11" s="445" t="s">
        <v>55</v>
      </c>
      <c r="B11" s="446"/>
      <c r="C11" s="394">
        <f t="shared" si="0"/>
        <v>42904</v>
      </c>
      <c r="D11" s="394">
        <f t="shared" si="0"/>
        <v>42905</v>
      </c>
      <c r="E11" s="447">
        <f t="shared" si="0"/>
        <v>42911</v>
      </c>
      <c r="F11" s="447">
        <f t="shared" si="0"/>
        <v>42912</v>
      </c>
      <c r="G11" s="447">
        <f t="shared" si="0"/>
        <v>42911</v>
      </c>
      <c r="H11" s="447">
        <f t="shared" si="0"/>
        <v>42912</v>
      </c>
      <c r="I11" s="448" t="s">
        <v>81</v>
      </c>
      <c r="J11" s="449" t="s">
        <v>45</v>
      </c>
      <c r="K11" s="394">
        <f t="shared" si="1"/>
        <v>42918</v>
      </c>
      <c r="L11" s="394">
        <f t="shared" si="1"/>
        <v>42919</v>
      </c>
      <c r="M11" s="394">
        <f t="shared" si="1"/>
        <v>42918</v>
      </c>
      <c r="N11" s="394">
        <f t="shared" si="1"/>
        <v>42919</v>
      </c>
      <c r="O11" s="394">
        <f t="shared" si="1"/>
        <v>42949</v>
      </c>
      <c r="P11" s="394">
        <f t="shared" si="1"/>
        <v>42950</v>
      </c>
      <c r="Q11" s="394">
        <f t="shared" si="1"/>
        <v>42952</v>
      </c>
      <c r="R11" s="299">
        <f t="shared" si="1"/>
        <v>42952</v>
      </c>
    </row>
    <row r="12" spans="1:21" s="295" customFormat="1" ht="21.95" hidden="1" customHeight="1">
      <c r="A12" s="445" t="s">
        <v>78</v>
      </c>
      <c r="B12" s="446" t="s">
        <v>71</v>
      </c>
      <c r="C12" s="394">
        <f t="shared" si="0"/>
        <v>42911</v>
      </c>
      <c r="D12" s="394">
        <f t="shared" si="0"/>
        <v>42912</v>
      </c>
      <c r="E12" s="447">
        <f t="shared" si="0"/>
        <v>42918</v>
      </c>
      <c r="F12" s="447">
        <f t="shared" si="0"/>
        <v>42919</v>
      </c>
      <c r="G12" s="447">
        <f t="shared" si="0"/>
        <v>42918</v>
      </c>
      <c r="H12" s="447">
        <f t="shared" si="0"/>
        <v>42919</v>
      </c>
      <c r="I12" s="448" t="s">
        <v>46</v>
      </c>
      <c r="J12" s="449" t="s">
        <v>47</v>
      </c>
      <c r="K12" s="394">
        <f t="shared" si="1"/>
        <v>42925</v>
      </c>
      <c r="L12" s="394">
        <f t="shared" si="1"/>
        <v>42926</v>
      </c>
      <c r="M12" s="394">
        <f t="shared" si="1"/>
        <v>42925</v>
      </c>
      <c r="N12" s="394">
        <f t="shared" si="1"/>
        <v>42926</v>
      </c>
      <c r="O12" s="394">
        <f t="shared" si="1"/>
        <v>42956</v>
      </c>
      <c r="P12" s="394">
        <f t="shared" si="1"/>
        <v>42957</v>
      </c>
      <c r="Q12" s="394">
        <f t="shared" si="1"/>
        <v>42959</v>
      </c>
      <c r="R12" s="299">
        <f t="shared" si="1"/>
        <v>42959</v>
      </c>
    </row>
    <row r="13" spans="1:21" ht="13.5" hidden="1" customHeight="1" thickBot="1">
      <c r="A13" s="452" t="s">
        <v>75</v>
      </c>
      <c r="B13" s="453" t="s">
        <v>83</v>
      </c>
      <c r="C13" s="454">
        <f t="shared" si="0"/>
        <v>42918</v>
      </c>
      <c r="D13" s="454">
        <f t="shared" si="0"/>
        <v>42919</v>
      </c>
      <c r="E13" s="455">
        <f t="shared" si="0"/>
        <v>42925</v>
      </c>
      <c r="F13" s="455">
        <f t="shared" si="0"/>
        <v>42926</v>
      </c>
      <c r="G13" s="455">
        <f t="shared" si="0"/>
        <v>42925</v>
      </c>
      <c r="H13" s="455">
        <f t="shared" si="0"/>
        <v>42926</v>
      </c>
      <c r="I13" s="456" t="s">
        <v>79</v>
      </c>
      <c r="J13" s="456" t="s">
        <v>82</v>
      </c>
      <c r="K13" s="454">
        <f t="shared" si="1"/>
        <v>42932</v>
      </c>
      <c r="L13" s="454">
        <f t="shared" si="1"/>
        <v>42933</v>
      </c>
      <c r="M13" s="454">
        <f t="shared" si="1"/>
        <v>42932</v>
      </c>
      <c r="N13" s="454">
        <f t="shared" si="1"/>
        <v>42933</v>
      </c>
      <c r="O13" s="454">
        <f t="shared" si="1"/>
        <v>42963</v>
      </c>
      <c r="P13" s="454">
        <f t="shared" si="1"/>
        <v>42964</v>
      </c>
      <c r="Q13" s="454">
        <f t="shared" si="1"/>
        <v>42966</v>
      </c>
      <c r="R13" s="457">
        <f t="shared" si="1"/>
        <v>42966</v>
      </c>
      <c r="S13" s="295"/>
      <c r="T13" s="295"/>
      <c r="U13" s="295"/>
    </row>
    <row r="14" spans="1:21" ht="16.5" hidden="1" customHeight="1" thickTop="1"/>
    <row r="15" spans="1:21" ht="16.5" hidden="1" customHeight="1">
      <c r="A15" s="458" t="s">
        <v>62</v>
      </c>
      <c r="B15" s="459"/>
      <c r="C15" s="460"/>
      <c r="D15" s="458"/>
      <c r="E15" s="460"/>
      <c r="F15" s="460"/>
      <c r="G15" s="460"/>
      <c r="H15" s="460"/>
      <c r="I15" s="458" t="s">
        <v>72</v>
      </c>
      <c r="J15" s="460"/>
      <c r="O15" s="458"/>
      <c r="P15" s="293"/>
      <c r="Q15" s="293"/>
      <c r="R15" s="460"/>
    </row>
    <row r="16" spans="1:21" ht="16.5" hidden="1" customHeight="1">
      <c r="A16" s="458" t="s">
        <v>63</v>
      </c>
      <c r="B16" s="459"/>
      <c r="C16" s="460"/>
      <c r="D16" s="460"/>
      <c r="E16" s="460"/>
      <c r="F16" s="460"/>
      <c r="G16" s="460"/>
      <c r="H16" s="460"/>
      <c r="I16" s="460"/>
      <c r="J16" s="458"/>
      <c r="O16" s="458"/>
      <c r="P16" s="293"/>
      <c r="Q16" s="293"/>
      <c r="R16" s="460"/>
    </row>
    <row r="17" spans="1:22" ht="13.5" hidden="1" customHeight="1">
      <c r="A17" s="458" t="s">
        <v>20</v>
      </c>
      <c r="B17" s="459"/>
      <c r="C17" s="460"/>
      <c r="D17" s="460"/>
      <c r="E17" s="460"/>
      <c r="F17" s="460"/>
      <c r="G17" s="460"/>
      <c r="H17" s="460"/>
      <c r="I17" s="460"/>
      <c r="J17" s="458"/>
      <c r="O17" s="458"/>
      <c r="P17" s="293"/>
      <c r="Q17" s="293"/>
      <c r="R17" s="460"/>
    </row>
    <row r="18" spans="1:22" ht="13.5" hidden="1" customHeight="1"/>
    <row r="19" spans="1:22" ht="16.5" hidden="1" customHeight="1"/>
    <row r="20" spans="1:22" ht="13.5" hidden="1" customHeight="1">
      <c r="A20" s="458"/>
      <c r="B20" s="459"/>
      <c r="C20" s="460"/>
      <c r="D20" s="460"/>
      <c r="E20" s="460"/>
      <c r="F20" s="458"/>
      <c r="G20" s="460"/>
      <c r="H20" s="458"/>
      <c r="I20" s="461"/>
      <c r="J20" s="460"/>
      <c r="K20" s="458"/>
      <c r="L20" s="460"/>
      <c r="M20" s="458"/>
      <c r="N20" s="460"/>
      <c r="O20" s="458"/>
      <c r="P20" s="460"/>
    </row>
    <row r="21" spans="1:22" ht="17.25" hidden="1" customHeight="1" thickBot="1"/>
    <row r="22" spans="1:22" ht="16.5" hidden="1" customHeight="1" thickTop="1">
      <c r="A22" s="420" t="s">
        <v>3</v>
      </c>
      <c r="B22" s="421" t="s">
        <v>10</v>
      </c>
      <c r="C22" s="462" t="s">
        <v>18</v>
      </c>
      <c r="D22" s="463"/>
      <c r="E22" s="464" t="s">
        <v>25</v>
      </c>
      <c r="F22" s="465"/>
      <c r="G22" s="464" t="s">
        <v>25</v>
      </c>
      <c r="H22" s="465"/>
      <c r="I22" s="466" t="s">
        <v>31</v>
      </c>
      <c r="J22" s="421" t="s">
        <v>10</v>
      </c>
      <c r="K22" s="424" t="s">
        <v>95</v>
      </c>
      <c r="L22" s="425"/>
      <c r="M22" s="427" t="s">
        <v>95</v>
      </c>
      <c r="N22" s="427"/>
      <c r="O22" s="422" t="s">
        <v>54</v>
      </c>
      <c r="P22" s="423"/>
      <c r="Q22" s="422" t="s">
        <v>26</v>
      </c>
      <c r="R22" s="428"/>
      <c r="S22" s="467" t="s">
        <v>119</v>
      </c>
      <c r="T22" s="468"/>
    </row>
    <row r="23" spans="1:22" ht="15.75" hidden="1" customHeight="1">
      <c r="A23" s="429"/>
      <c r="B23" s="430"/>
      <c r="C23" s="431" t="s">
        <v>4</v>
      </c>
      <c r="D23" s="431" t="s">
        <v>0</v>
      </c>
      <c r="E23" s="431" t="s">
        <v>4</v>
      </c>
      <c r="F23" s="431" t="s">
        <v>0</v>
      </c>
      <c r="G23" s="431" t="s">
        <v>4</v>
      </c>
      <c r="H23" s="431" t="s">
        <v>0</v>
      </c>
      <c r="I23" s="469"/>
      <c r="J23" s="430"/>
      <c r="K23" s="431" t="s">
        <v>4</v>
      </c>
      <c r="L23" s="431" t="s">
        <v>0</v>
      </c>
      <c r="M23" s="431" t="s">
        <v>4</v>
      </c>
      <c r="N23" s="431" t="s">
        <v>0</v>
      </c>
      <c r="O23" s="433" t="s">
        <v>4</v>
      </c>
      <c r="P23" s="434" t="s">
        <v>0</v>
      </c>
      <c r="Q23" s="433" t="s">
        <v>4</v>
      </c>
      <c r="R23" s="296" t="s">
        <v>0</v>
      </c>
      <c r="S23" s="433" t="s">
        <v>4</v>
      </c>
      <c r="T23" s="296" t="s">
        <v>0</v>
      </c>
    </row>
    <row r="24" spans="1:22" ht="15" hidden="1" customHeight="1">
      <c r="A24" s="429"/>
      <c r="B24" s="430"/>
      <c r="C24" s="436" t="s">
        <v>9</v>
      </c>
      <c r="D24" s="436" t="s">
        <v>8</v>
      </c>
      <c r="E24" s="436" t="s">
        <v>11</v>
      </c>
      <c r="F24" s="436" t="s">
        <v>7</v>
      </c>
      <c r="G24" s="436" t="s">
        <v>11</v>
      </c>
      <c r="H24" s="436" t="s">
        <v>7</v>
      </c>
      <c r="I24" s="469"/>
      <c r="J24" s="430"/>
      <c r="K24" s="435" t="s">
        <v>7</v>
      </c>
      <c r="L24" s="435" t="s">
        <v>7</v>
      </c>
      <c r="M24" s="435" t="s">
        <v>7</v>
      </c>
      <c r="N24" s="435" t="s">
        <v>7</v>
      </c>
      <c r="O24" s="437" t="s">
        <v>6</v>
      </c>
      <c r="P24" s="438" t="s">
        <v>11</v>
      </c>
      <c r="Q24" s="437" t="s">
        <v>12</v>
      </c>
      <c r="R24" s="297" t="s">
        <v>12</v>
      </c>
      <c r="S24" s="437" t="s">
        <v>8</v>
      </c>
      <c r="T24" s="297" t="s">
        <v>8</v>
      </c>
    </row>
    <row r="25" spans="1:22" ht="22.5" hidden="1" customHeight="1">
      <c r="A25" s="439"/>
      <c r="B25" s="440"/>
      <c r="C25" s="470">
        <v>0.33333333333333331</v>
      </c>
      <c r="D25" s="442">
        <v>0.33333333333333331</v>
      </c>
      <c r="E25" s="442">
        <v>0.875</v>
      </c>
      <c r="F25" s="442">
        <v>0.875</v>
      </c>
      <c r="G25" s="442">
        <v>0.875</v>
      </c>
      <c r="H25" s="442">
        <v>0.875</v>
      </c>
      <c r="I25" s="471"/>
      <c r="J25" s="440"/>
      <c r="K25" s="441">
        <v>0.29166666666666669</v>
      </c>
      <c r="L25" s="441">
        <v>0.875</v>
      </c>
      <c r="M25" s="441">
        <v>0.29166666666666669</v>
      </c>
      <c r="N25" s="441">
        <v>0.875</v>
      </c>
      <c r="O25" s="444">
        <v>0.45833333333333331</v>
      </c>
      <c r="P25" s="444">
        <v>0.70833333333333337</v>
      </c>
      <c r="Q25" s="444">
        <v>0.25</v>
      </c>
      <c r="R25" s="298">
        <v>0.83333333333333337</v>
      </c>
      <c r="S25" s="444">
        <v>0.25</v>
      </c>
      <c r="T25" s="298">
        <v>0.75</v>
      </c>
      <c r="V25" s="293" t="s">
        <v>191</v>
      </c>
    </row>
    <row r="26" spans="1:22" ht="24.95" hidden="1" customHeight="1">
      <c r="A26" s="472" t="s">
        <v>136</v>
      </c>
      <c r="B26" s="402">
        <v>27</v>
      </c>
      <c r="C26" s="394">
        <v>43591</v>
      </c>
      <c r="D26" s="394">
        <v>43592</v>
      </c>
      <c r="E26" s="394">
        <v>43596</v>
      </c>
      <c r="F26" s="394">
        <v>43597</v>
      </c>
      <c r="G26" s="394">
        <v>43596</v>
      </c>
      <c r="H26" s="394">
        <v>43597</v>
      </c>
      <c r="I26" s="473" t="s">
        <v>118</v>
      </c>
      <c r="J26" s="474" t="s">
        <v>191</v>
      </c>
      <c r="K26" s="394">
        <v>43602</v>
      </c>
      <c r="L26" s="394">
        <v>43602</v>
      </c>
      <c r="M26" s="394">
        <v>43602</v>
      </c>
      <c r="N26" s="394">
        <v>43602</v>
      </c>
      <c r="O26" s="394">
        <v>43628</v>
      </c>
      <c r="P26" s="450">
        <v>43629</v>
      </c>
      <c r="Q26" s="450">
        <v>43631</v>
      </c>
      <c r="R26" s="299">
        <v>43631</v>
      </c>
      <c r="S26" s="450">
        <v>43633</v>
      </c>
      <c r="T26" s="299">
        <v>43633</v>
      </c>
      <c r="U26" s="293" t="s">
        <v>190</v>
      </c>
      <c r="V26" s="293" t="s">
        <v>193</v>
      </c>
    </row>
    <row r="27" spans="1:22" ht="24.95" hidden="1" customHeight="1">
      <c r="A27" s="472" t="s">
        <v>137</v>
      </c>
      <c r="B27" s="402">
        <v>48</v>
      </c>
      <c r="C27" s="394">
        <f t="shared" ref="C27:H29" si="2">C26+7</f>
        <v>43598</v>
      </c>
      <c r="D27" s="394">
        <f t="shared" si="2"/>
        <v>43599</v>
      </c>
      <c r="E27" s="394">
        <f>E26+7</f>
        <v>43603</v>
      </c>
      <c r="F27" s="394">
        <f>F26+7</f>
        <v>43604</v>
      </c>
      <c r="G27" s="394">
        <f>G26+7</f>
        <v>43603</v>
      </c>
      <c r="H27" s="394">
        <f>H26+7</f>
        <v>43604</v>
      </c>
      <c r="I27" s="473" t="s">
        <v>197</v>
      </c>
      <c r="J27" s="474" t="s">
        <v>193</v>
      </c>
      <c r="K27" s="394">
        <f t="shared" ref="K27:T29" si="3">K26+7</f>
        <v>43609</v>
      </c>
      <c r="L27" s="394">
        <f t="shared" si="3"/>
        <v>43609</v>
      </c>
      <c r="M27" s="394">
        <f t="shared" si="3"/>
        <v>43609</v>
      </c>
      <c r="N27" s="394">
        <f t="shared" si="3"/>
        <v>43609</v>
      </c>
      <c r="O27" s="394">
        <f t="shared" si="3"/>
        <v>43635</v>
      </c>
      <c r="P27" s="450">
        <f t="shared" si="3"/>
        <v>43636</v>
      </c>
      <c r="Q27" s="450">
        <f t="shared" si="3"/>
        <v>43638</v>
      </c>
      <c r="R27" s="299">
        <f t="shared" si="3"/>
        <v>43638</v>
      </c>
      <c r="S27" s="450">
        <f t="shared" si="3"/>
        <v>43640</v>
      </c>
      <c r="T27" s="299">
        <f t="shared" si="3"/>
        <v>43640</v>
      </c>
      <c r="U27" s="293" t="s">
        <v>192</v>
      </c>
      <c r="V27" s="293" t="s">
        <v>195</v>
      </c>
    </row>
    <row r="28" spans="1:22" ht="24.95" hidden="1" customHeight="1">
      <c r="A28" s="472" t="s">
        <v>139</v>
      </c>
      <c r="B28" s="402">
        <v>18</v>
      </c>
      <c r="C28" s="394">
        <f t="shared" si="2"/>
        <v>43605</v>
      </c>
      <c r="D28" s="394">
        <f t="shared" si="2"/>
        <v>43606</v>
      </c>
      <c r="E28" s="394">
        <f t="shared" si="2"/>
        <v>43610</v>
      </c>
      <c r="F28" s="394">
        <f t="shared" si="2"/>
        <v>43611</v>
      </c>
      <c r="G28" s="394">
        <f t="shared" si="2"/>
        <v>43610</v>
      </c>
      <c r="H28" s="394">
        <f t="shared" si="2"/>
        <v>43611</v>
      </c>
      <c r="I28" s="473" t="s">
        <v>198</v>
      </c>
      <c r="J28" s="474" t="s">
        <v>195</v>
      </c>
      <c r="K28" s="394">
        <f t="shared" si="3"/>
        <v>43616</v>
      </c>
      <c r="L28" s="394">
        <f t="shared" si="3"/>
        <v>43616</v>
      </c>
      <c r="M28" s="394">
        <f t="shared" si="3"/>
        <v>43616</v>
      </c>
      <c r="N28" s="394">
        <f t="shared" si="3"/>
        <v>43616</v>
      </c>
      <c r="O28" s="394">
        <f t="shared" si="3"/>
        <v>43642</v>
      </c>
      <c r="P28" s="450">
        <f t="shared" si="3"/>
        <v>43643</v>
      </c>
      <c r="Q28" s="450">
        <f t="shared" si="3"/>
        <v>43645</v>
      </c>
      <c r="R28" s="299">
        <f t="shared" si="3"/>
        <v>43645</v>
      </c>
      <c r="S28" s="450">
        <f t="shared" si="3"/>
        <v>43647</v>
      </c>
      <c r="T28" s="299">
        <f t="shared" si="3"/>
        <v>43647</v>
      </c>
      <c r="U28" s="293" t="s">
        <v>194</v>
      </c>
      <c r="V28" s="293" t="s">
        <v>193</v>
      </c>
    </row>
    <row r="29" spans="1:22" ht="24.95" hidden="1" customHeight="1">
      <c r="A29" s="472" t="s">
        <v>230</v>
      </c>
      <c r="B29" s="402" t="s">
        <v>138</v>
      </c>
      <c r="C29" s="394">
        <f t="shared" si="2"/>
        <v>43612</v>
      </c>
      <c r="D29" s="394">
        <f t="shared" si="2"/>
        <v>43613</v>
      </c>
      <c r="E29" s="394">
        <f t="shared" si="2"/>
        <v>43617</v>
      </c>
      <c r="F29" s="394">
        <f t="shared" si="2"/>
        <v>43618</v>
      </c>
      <c r="G29" s="394">
        <f t="shared" si="2"/>
        <v>43617</v>
      </c>
      <c r="H29" s="394">
        <f t="shared" si="2"/>
        <v>43618</v>
      </c>
      <c r="I29" s="473" t="s">
        <v>199</v>
      </c>
      <c r="J29" s="474" t="s">
        <v>193</v>
      </c>
      <c r="K29" s="394">
        <f t="shared" si="3"/>
        <v>43623</v>
      </c>
      <c r="L29" s="394">
        <f t="shared" si="3"/>
        <v>43623</v>
      </c>
      <c r="M29" s="394">
        <f t="shared" si="3"/>
        <v>43623</v>
      </c>
      <c r="N29" s="394">
        <f t="shared" si="3"/>
        <v>43623</v>
      </c>
      <c r="O29" s="394">
        <f t="shared" si="3"/>
        <v>43649</v>
      </c>
      <c r="P29" s="450">
        <f t="shared" si="3"/>
        <v>43650</v>
      </c>
      <c r="Q29" s="450">
        <f t="shared" si="3"/>
        <v>43652</v>
      </c>
      <c r="R29" s="299">
        <f t="shared" si="3"/>
        <v>43652</v>
      </c>
      <c r="S29" s="450">
        <f t="shared" si="3"/>
        <v>43654</v>
      </c>
      <c r="T29" s="299">
        <f t="shared" si="3"/>
        <v>43654</v>
      </c>
      <c r="U29" s="293" t="s">
        <v>196</v>
      </c>
    </row>
    <row r="30" spans="1:22" ht="15" hidden="1" customHeight="1" thickBot="1">
      <c r="A30" s="475" t="e">
        <f>'[1]CANADA TS (CPNW)'!#REF!</f>
        <v>#REF!</v>
      </c>
      <c r="B30" s="476" t="e">
        <f>'[1]CANADA TS (CPNW)'!#REF!</f>
        <v>#REF!</v>
      </c>
      <c r="C30" s="454" t="e">
        <f>'[1]CANADA TS (CPNW)'!#REF!</f>
        <v>#REF!</v>
      </c>
      <c r="D30" s="454" t="e">
        <f>'[1]CANADA TS (CPNW)'!#REF!</f>
        <v>#REF!</v>
      </c>
      <c r="E30" s="454" t="e">
        <f>'[1]CANADA TS (CPNW)'!#REF!</f>
        <v>#REF!</v>
      </c>
      <c r="F30" s="454" t="e">
        <f>'[1]CANADA TS (CPNW)'!#REF!</f>
        <v>#REF!</v>
      </c>
      <c r="G30" s="454" t="e">
        <f>'[1]CANADA TS (CPNW)'!#REF!</f>
        <v>#REF!</v>
      </c>
      <c r="H30" s="454" t="e">
        <f>'[1]CANADA TS (CPNW)'!#REF!</f>
        <v>#REF!</v>
      </c>
      <c r="I30" s="477" t="s">
        <v>39</v>
      </c>
      <c r="J30" s="478">
        <v>32</v>
      </c>
      <c r="K30" s="454" t="e">
        <f>#REF!+7</f>
        <v>#REF!</v>
      </c>
      <c r="L30" s="454" t="e">
        <f>#REF!+7</f>
        <v>#REF!</v>
      </c>
      <c r="M30" s="454" t="e">
        <f>#REF!+7</f>
        <v>#REF!</v>
      </c>
      <c r="N30" s="454" t="e">
        <f>#REF!+7</f>
        <v>#REF!</v>
      </c>
      <c r="O30" s="454" t="e">
        <f>#REF!+7</f>
        <v>#REF!</v>
      </c>
      <c r="P30" s="454" t="e">
        <f>#REF!+7</f>
        <v>#REF!</v>
      </c>
      <c r="Q30" s="454" t="e">
        <f>#REF!+7</f>
        <v>#REF!</v>
      </c>
      <c r="R30" s="457" t="e">
        <f>#REF!+7</f>
        <v>#REF!</v>
      </c>
    </row>
    <row r="31" spans="1:22" ht="13.5" hidden="1" customHeight="1" thickTop="1">
      <c r="A31" s="364"/>
      <c r="B31" s="479"/>
      <c r="C31" s="366"/>
      <c r="D31" s="366"/>
      <c r="E31" s="366"/>
      <c r="F31" s="366"/>
      <c r="G31" s="366"/>
      <c r="H31" s="366"/>
      <c r="I31" s="480"/>
      <c r="J31" s="480"/>
      <c r="K31" s="366"/>
      <c r="L31" s="366"/>
      <c r="M31" s="366"/>
      <c r="N31" s="366"/>
      <c r="O31" s="366"/>
      <c r="P31" s="366"/>
      <c r="Q31" s="366"/>
      <c r="R31" s="366"/>
    </row>
    <row r="32" spans="1:22" ht="13.5" hidden="1" customHeight="1">
      <c r="A32" s="481" t="s">
        <v>32</v>
      </c>
      <c r="B32" s="482"/>
      <c r="C32" s="483"/>
      <c r="D32" s="483"/>
      <c r="E32" s="483"/>
      <c r="F32" s="484"/>
      <c r="G32" s="483"/>
      <c r="H32" s="484"/>
      <c r="I32" s="367"/>
      <c r="J32" s="368"/>
      <c r="K32" s="485"/>
      <c r="L32" s="485"/>
      <c r="M32" s="485"/>
      <c r="N32" s="485"/>
      <c r="O32" s="485"/>
      <c r="P32" s="485"/>
    </row>
    <row r="33" spans="1:18" ht="16.5" hidden="1" customHeight="1">
      <c r="A33" s="486"/>
      <c r="B33" s="367"/>
      <c r="C33" s="367"/>
      <c r="D33" s="367"/>
      <c r="E33" s="367"/>
      <c r="F33" s="367"/>
      <c r="G33" s="367"/>
      <c r="H33" s="367"/>
      <c r="I33" s="367"/>
      <c r="J33" s="368"/>
      <c r="K33" s="485"/>
      <c r="L33" s="485"/>
      <c r="M33" s="485"/>
      <c r="N33" s="485"/>
      <c r="O33" s="485"/>
      <c r="P33" s="485"/>
    </row>
    <row r="34" spans="1:18" ht="16.5" hidden="1" customHeight="1">
      <c r="A34" s="487" t="s">
        <v>30</v>
      </c>
      <c r="B34" s="367"/>
      <c r="C34" s="367"/>
      <c r="D34" s="367"/>
      <c r="E34" s="367"/>
      <c r="F34" s="367"/>
      <c r="G34" s="367"/>
      <c r="H34" s="367"/>
      <c r="I34" s="367"/>
      <c r="J34" s="368"/>
      <c r="K34" s="485"/>
      <c r="L34" s="485"/>
      <c r="M34" s="485"/>
      <c r="N34" s="485"/>
      <c r="O34" s="485"/>
      <c r="P34" s="485"/>
    </row>
    <row r="35" spans="1:18" ht="16.5" hidden="1" customHeight="1">
      <c r="A35" s="458" t="s">
        <v>80</v>
      </c>
      <c r="B35" s="459"/>
      <c r="C35" s="460"/>
      <c r="D35" s="460"/>
      <c r="E35" s="460"/>
      <c r="F35" s="460"/>
      <c r="G35" s="460"/>
      <c r="H35" s="460"/>
      <c r="I35" s="460"/>
      <c r="J35" s="460"/>
      <c r="K35" s="458"/>
      <c r="L35" s="460"/>
      <c r="M35" s="458"/>
      <c r="N35" s="460"/>
      <c r="O35" s="458" t="s">
        <v>59</v>
      </c>
      <c r="P35" s="460"/>
    </row>
    <row r="36" spans="1:18" ht="16.5" hidden="1" customHeight="1">
      <c r="A36" s="458" t="s">
        <v>19</v>
      </c>
      <c r="B36" s="459"/>
      <c r="C36" s="460"/>
      <c r="D36" s="460"/>
      <c r="E36" s="460"/>
      <c r="F36" s="460"/>
      <c r="G36" s="460"/>
      <c r="H36" s="460"/>
      <c r="I36" s="460"/>
      <c r="J36" s="460"/>
      <c r="K36" s="458"/>
      <c r="L36" s="460"/>
      <c r="M36" s="458"/>
      <c r="N36" s="460"/>
      <c r="O36" s="458" t="s">
        <v>58</v>
      </c>
      <c r="P36" s="460"/>
    </row>
    <row r="37" spans="1:18" ht="16.5" hidden="1" customHeight="1">
      <c r="A37" s="458" t="s">
        <v>63</v>
      </c>
      <c r="B37" s="459"/>
      <c r="C37" s="460"/>
      <c r="D37" s="460"/>
      <c r="E37" s="460"/>
      <c r="F37" s="458"/>
      <c r="G37" s="460"/>
      <c r="H37" s="458"/>
      <c r="I37" s="461"/>
      <c r="J37" s="460"/>
      <c r="K37" s="458"/>
      <c r="L37" s="460"/>
      <c r="M37" s="458"/>
      <c r="N37" s="460"/>
      <c r="O37" s="458" t="s">
        <v>70</v>
      </c>
      <c r="P37" s="460"/>
    </row>
    <row r="38" spans="1:18" ht="51" hidden="1" customHeight="1">
      <c r="A38" s="458" t="s">
        <v>20</v>
      </c>
      <c r="B38" s="459"/>
      <c r="C38" s="460"/>
      <c r="D38" s="460"/>
      <c r="E38" s="460"/>
      <c r="F38" s="458"/>
      <c r="G38" s="460"/>
      <c r="H38" s="458"/>
      <c r="I38" s="461"/>
      <c r="J38" s="460"/>
      <c r="K38" s="458"/>
      <c r="L38" s="460"/>
      <c r="M38" s="458"/>
      <c r="N38" s="460"/>
      <c r="O38" s="458"/>
      <c r="P38" s="460"/>
    </row>
    <row r="41" spans="1:18" ht="9" customHeight="1"/>
    <row r="42" spans="1:18" ht="13.5" thickBot="1"/>
    <row r="43" spans="1:18" ht="30.75" customHeight="1">
      <c r="A43" s="734" t="s">
        <v>3</v>
      </c>
      <c r="B43" s="737" t="s">
        <v>10</v>
      </c>
      <c r="C43" s="740" t="s">
        <v>123</v>
      </c>
      <c r="D43" s="740"/>
      <c r="E43" s="729" t="s">
        <v>227</v>
      </c>
      <c r="F43" s="729"/>
      <c r="G43" s="740" t="s">
        <v>31</v>
      </c>
      <c r="H43" s="731" t="s">
        <v>10</v>
      </c>
      <c r="I43" s="729" t="s">
        <v>227</v>
      </c>
      <c r="J43" s="729"/>
      <c r="K43" s="729" t="s">
        <v>54</v>
      </c>
      <c r="L43" s="729"/>
      <c r="M43" s="729" t="s">
        <v>26</v>
      </c>
      <c r="N43" s="729"/>
      <c r="O43" s="729" t="s">
        <v>119</v>
      </c>
      <c r="P43" s="730"/>
      <c r="Q43" s="293"/>
      <c r="R43" s="293"/>
    </row>
    <row r="44" spans="1:18" ht="15" customHeight="1">
      <c r="A44" s="735"/>
      <c r="B44" s="738"/>
      <c r="C44" s="510" t="s">
        <v>4</v>
      </c>
      <c r="D44" s="510" t="s">
        <v>0</v>
      </c>
      <c r="E44" s="510" t="s">
        <v>4</v>
      </c>
      <c r="F44" s="510" t="s">
        <v>0</v>
      </c>
      <c r="G44" s="741"/>
      <c r="H44" s="732"/>
      <c r="I44" s="510" t="s">
        <v>4</v>
      </c>
      <c r="J44" s="510" t="s">
        <v>0</v>
      </c>
      <c r="K44" s="511" t="s">
        <v>4</v>
      </c>
      <c r="L44" s="511" t="s">
        <v>0</v>
      </c>
      <c r="M44" s="511" t="s">
        <v>4</v>
      </c>
      <c r="N44" s="511" t="s">
        <v>0</v>
      </c>
      <c r="O44" s="511" t="s">
        <v>4</v>
      </c>
      <c r="P44" s="515" t="s">
        <v>0</v>
      </c>
      <c r="Q44" s="293"/>
      <c r="R44" s="293"/>
    </row>
    <row r="45" spans="1:18" ht="15" customHeight="1" thickBot="1">
      <c r="A45" s="736"/>
      <c r="B45" s="739"/>
      <c r="C45" s="516" t="str">
        <f>'USEC DIRECT (AWE4)'!C10</f>
        <v>SUN</v>
      </c>
      <c r="D45" s="516" t="s">
        <v>5</v>
      </c>
      <c r="E45" s="516" t="s">
        <v>9</v>
      </c>
      <c r="F45" s="516" t="s">
        <v>8</v>
      </c>
      <c r="G45" s="742"/>
      <c r="H45" s="733"/>
      <c r="I45" s="517" t="s">
        <v>11</v>
      </c>
      <c r="J45" s="517" t="s">
        <v>11</v>
      </c>
      <c r="K45" s="518" t="s">
        <v>11</v>
      </c>
      <c r="L45" s="518" t="s">
        <v>7</v>
      </c>
      <c r="M45" s="518" t="s">
        <v>9</v>
      </c>
      <c r="N45" s="518" t="s">
        <v>8</v>
      </c>
      <c r="O45" s="518" t="s">
        <v>5</v>
      </c>
      <c r="P45" s="519" t="s">
        <v>6</v>
      </c>
      <c r="Q45" s="293"/>
      <c r="R45" s="293"/>
    </row>
    <row r="46" spans="1:18" s="418" customFormat="1" ht="19.5" customHeight="1">
      <c r="A46" s="542" t="s">
        <v>303</v>
      </c>
      <c r="B46" s="542" t="s">
        <v>304</v>
      </c>
      <c r="C46" s="394">
        <v>44347</v>
      </c>
      <c r="D46" s="394">
        <v>44348</v>
      </c>
      <c r="E46" s="514">
        <v>44354</v>
      </c>
      <c r="F46" s="514">
        <v>44355</v>
      </c>
      <c r="G46" s="533" t="s">
        <v>79</v>
      </c>
      <c r="H46" s="534" t="s">
        <v>330</v>
      </c>
      <c r="I46" s="514" t="s">
        <v>403</v>
      </c>
      <c r="J46" s="514" t="s">
        <v>424</v>
      </c>
      <c r="K46" s="514" t="s">
        <v>344</v>
      </c>
      <c r="L46" s="514" t="s">
        <v>475</v>
      </c>
      <c r="M46" s="514" t="s">
        <v>411</v>
      </c>
      <c r="N46" s="514" t="s">
        <v>427</v>
      </c>
      <c r="O46" s="514" t="s">
        <v>348</v>
      </c>
      <c r="P46" s="514" t="s">
        <v>465</v>
      </c>
    </row>
    <row r="47" spans="1:18" s="418" customFormat="1" ht="19.5" customHeight="1">
      <c r="A47" s="542" t="s">
        <v>305</v>
      </c>
      <c r="B47" s="542" t="s">
        <v>280</v>
      </c>
      <c r="C47" s="369">
        <v>44353</v>
      </c>
      <c r="D47" s="369">
        <v>44354</v>
      </c>
      <c r="E47" s="508" t="s">
        <v>404</v>
      </c>
      <c r="F47" s="508" t="s">
        <v>405</v>
      </c>
      <c r="G47" s="473" t="s">
        <v>46</v>
      </c>
      <c r="H47" s="474" t="s">
        <v>297</v>
      </c>
      <c r="I47" s="508" t="s">
        <v>347</v>
      </c>
      <c r="J47" s="508" t="s">
        <v>336</v>
      </c>
      <c r="K47" s="508" t="s">
        <v>349</v>
      </c>
      <c r="L47" s="508" t="s">
        <v>428</v>
      </c>
      <c r="M47" s="514" t="s">
        <v>412</v>
      </c>
      <c r="N47" s="514" t="s">
        <v>462</v>
      </c>
      <c r="O47" s="514" t="s">
        <v>353</v>
      </c>
      <c r="P47" s="514" t="s">
        <v>466</v>
      </c>
      <c r="Q47" s="509"/>
      <c r="R47" s="509"/>
    </row>
    <row r="48" spans="1:18" s="418" customFormat="1" ht="19.5" customHeight="1">
      <c r="A48" s="542" t="s">
        <v>306</v>
      </c>
      <c r="B48" s="542" t="s">
        <v>195</v>
      </c>
      <c r="C48" s="369">
        <v>44360</v>
      </c>
      <c r="D48" s="369">
        <v>44361</v>
      </c>
      <c r="E48" s="508" t="s">
        <v>406</v>
      </c>
      <c r="F48" s="508" t="s">
        <v>406</v>
      </c>
      <c r="G48" s="473" t="s">
        <v>39</v>
      </c>
      <c r="H48" s="474" t="s">
        <v>297</v>
      </c>
      <c r="I48" s="508" t="s">
        <v>401</v>
      </c>
      <c r="J48" s="508" t="s">
        <v>340</v>
      </c>
      <c r="K48" s="508" t="s">
        <v>469</v>
      </c>
      <c r="L48" s="508" t="s">
        <v>476</v>
      </c>
      <c r="M48" s="508" t="s">
        <v>482</v>
      </c>
      <c r="N48" s="508" t="s">
        <v>488</v>
      </c>
      <c r="O48" s="508" t="s">
        <v>494</v>
      </c>
      <c r="P48" s="520" t="s">
        <v>468</v>
      </c>
      <c r="Q48" s="509"/>
      <c r="R48" s="509"/>
    </row>
    <row r="49" spans="1:18" s="418" customFormat="1" ht="19.5" customHeight="1">
      <c r="A49" s="542" t="s">
        <v>282</v>
      </c>
      <c r="B49" s="542" t="s">
        <v>307</v>
      </c>
      <c r="C49" s="369">
        <v>44367</v>
      </c>
      <c r="D49" s="369">
        <v>44368</v>
      </c>
      <c r="E49" s="508" t="s">
        <v>408</v>
      </c>
      <c r="F49" s="508" t="s">
        <v>363</v>
      </c>
      <c r="G49" s="473" t="s">
        <v>288</v>
      </c>
      <c r="H49" s="474" t="s">
        <v>332</v>
      </c>
      <c r="I49" s="508" t="s">
        <v>425</v>
      </c>
      <c r="J49" s="508" t="s">
        <v>344</v>
      </c>
      <c r="K49" s="508" t="s">
        <v>470</v>
      </c>
      <c r="L49" s="508" t="s">
        <v>477</v>
      </c>
      <c r="M49" s="508" t="s">
        <v>483</v>
      </c>
      <c r="N49" s="508" t="s">
        <v>489</v>
      </c>
      <c r="O49" s="508" t="s">
        <v>494</v>
      </c>
      <c r="P49" s="508" t="s">
        <v>500</v>
      </c>
      <c r="Q49" s="509"/>
      <c r="R49" s="509"/>
    </row>
    <row r="50" spans="1:18" s="418" customFormat="1" ht="19.5" customHeight="1">
      <c r="A50" s="542" t="s">
        <v>376</v>
      </c>
      <c r="B50" s="542" t="s">
        <v>375</v>
      </c>
      <c r="C50" s="369">
        <v>44374</v>
      </c>
      <c r="D50" s="369">
        <v>44375</v>
      </c>
      <c r="E50" s="508" t="s">
        <v>425</v>
      </c>
      <c r="F50" s="508" t="s">
        <v>344</v>
      </c>
      <c r="G50" s="553" t="s">
        <v>199</v>
      </c>
      <c r="H50" s="534" t="s">
        <v>331</v>
      </c>
      <c r="I50" s="508" t="s">
        <v>465</v>
      </c>
      <c r="J50" s="508" t="s">
        <v>349</v>
      </c>
      <c r="K50" s="508" t="s">
        <v>471</v>
      </c>
      <c r="L50" s="508" t="s">
        <v>478</v>
      </c>
      <c r="M50" s="508" t="s">
        <v>484</v>
      </c>
      <c r="N50" s="508" t="s">
        <v>490</v>
      </c>
      <c r="O50" s="508" t="s">
        <v>496</v>
      </c>
      <c r="P50" s="508" t="s">
        <v>501</v>
      </c>
      <c r="Q50" s="509"/>
      <c r="R50" s="509"/>
    </row>
    <row r="51" spans="1:18" s="418" customFormat="1" ht="19.5" customHeight="1">
      <c r="A51" s="542" t="s">
        <v>377</v>
      </c>
      <c r="B51" s="542" t="s">
        <v>378</v>
      </c>
      <c r="C51" s="369">
        <v>44381</v>
      </c>
      <c r="D51" s="369">
        <v>44382</v>
      </c>
      <c r="E51" s="508" t="s">
        <v>411</v>
      </c>
      <c r="F51" s="508" t="s">
        <v>427</v>
      </c>
      <c r="G51" s="533" t="s">
        <v>295</v>
      </c>
      <c r="H51" s="534" t="s">
        <v>333</v>
      </c>
      <c r="I51" s="508" t="s">
        <v>466</v>
      </c>
      <c r="J51" s="508" t="s">
        <v>354</v>
      </c>
      <c r="K51" s="508" t="s">
        <v>472</v>
      </c>
      <c r="L51" s="508" t="s">
        <v>479</v>
      </c>
      <c r="M51" s="508" t="s">
        <v>485</v>
      </c>
      <c r="N51" s="508" t="s">
        <v>491</v>
      </c>
      <c r="O51" s="508" t="s">
        <v>497</v>
      </c>
      <c r="P51" s="508" t="s">
        <v>502</v>
      </c>
      <c r="Q51" s="509"/>
      <c r="R51" s="509"/>
    </row>
    <row r="52" spans="1:18" s="418" customFormat="1" ht="19.5" customHeight="1">
      <c r="A52" s="572" t="s">
        <v>136</v>
      </c>
      <c r="B52" s="573" t="s">
        <v>375</v>
      </c>
      <c r="C52" s="574">
        <v>44388</v>
      </c>
      <c r="D52" s="574">
        <v>44389</v>
      </c>
      <c r="E52" s="575" t="s">
        <v>412</v>
      </c>
      <c r="F52" s="575" t="s">
        <v>462</v>
      </c>
      <c r="G52" s="576" t="s">
        <v>463</v>
      </c>
      <c r="H52" s="577" t="s">
        <v>464</v>
      </c>
      <c r="I52" s="508" t="s">
        <v>467</v>
      </c>
      <c r="J52" s="508" t="s">
        <v>469</v>
      </c>
      <c r="K52" s="508" t="s">
        <v>473</v>
      </c>
      <c r="L52" s="508" t="s">
        <v>480</v>
      </c>
      <c r="M52" s="508" t="s">
        <v>486</v>
      </c>
      <c r="N52" s="508" t="s">
        <v>492</v>
      </c>
      <c r="O52" s="508" t="s">
        <v>498</v>
      </c>
      <c r="P52" s="508" t="s">
        <v>503</v>
      </c>
      <c r="Q52" s="509"/>
      <c r="R52" s="509"/>
    </row>
    <row r="53" spans="1:18" s="418" customFormat="1" ht="19.5" customHeight="1">
      <c r="A53" s="572" t="s">
        <v>293</v>
      </c>
      <c r="B53" s="573" t="s">
        <v>310</v>
      </c>
      <c r="C53" s="574">
        <v>44395</v>
      </c>
      <c r="D53" s="574">
        <v>44396</v>
      </c>
      <c r="E53" s="575" t="s">
        <v>461</v>
      </c>
      <c r="F53" s="575" t="s">
        <v>430</v>
      </c>
      <c r="G53" s="576" t="s">
        <v>48</v>
      </c>
      <c r="H53" s="577" t="s">
        <v>297</v>
      </c>
      <c r="I53" s="508" t="s">
        <v>468</v>
      </c>
      <c r="J53" s="508" t="s">
        <v>470</v>
      </c>
      <c r="K53" s="508" t="s">
        <v>474</v>
      </c>
      <c r="L53" s="508" t="s">
        <v>481</v>
      </c>
      <c r="M53" s="508" t="s">
        <v>487</v>
      </c>
      <c r="N53" s="508" t="s">
        <v>493</v>
      </c>
      <c r="O53" s="508" t="s">
        <v>499</v>
      </c>
      <c r="P53" s="508" t="s">
        <v>504</v>
      </c>
      <c r="Q53" s="509"/>
      <c r="R53" s="509"/>
    </row>
    <row r="54" spans="1:18" ht="19.5" customHeight="1" thickBot="1">
      <c r="A54" s="521" t="str">
        <f>'USEC DIRECT (AWE4)'!A21</f>
        <v>ABOVE SAILING SCHEDULE IS SUBJECT TO CHANGE WITH / WITHOUT PRIOR NOTICE.</v>
      </c>
      <c r="B54" s="522"/>
      <c r="C54" s="523"/>
      <c r="D54" s="523"/>
      <c r="E54" s="523"/>
      <c r="F54" s="523"/>
      <c r="G54" s="524"/>
      <c r="H54" s="525"/>
      <c r="I54" s="523"/>
      <c r="J54" s="523"/>
      <c r="K54" s="523"/>
      <c r="L54" s="523"/>
      <c r="M54" s="508"/>
      <c r="N54" s="508"/>
      <c r="O54" s="508"/>
      <c r="P54" s="508"/>
    </row>
    <row r="55" spans="1:18" ht="19.5" customHeight="1">
      <c r="A55" s="396"/>
      <c r="B55" s="234"/>
      <c r="C55" s="366"/>
      <c r="D55" s="366"/>
      <c r="E55" s="366"/>
      <c r="F55" s="366"/>
      <c r="G55" s="488"/>
      <c r="H55" s="489"/>
      <c r="I55" s="366"/>
      <c r="J55" s="366"/>
      <c r="K55" s="366"/>
      <c r="L55" s="366"/>
      <c r="M55" s="366"/>
      <c r="N55" s="366"/>
      <c r="O55" s="366"/>
      <c r="P55" s="366"/>
    </row>
    <row r="56" spans="1:18" ht="19.5" customHeight="1">
      <c r="A56" s="364"/>
      <c r="B56" s="365"/>
      <c r="C56" s="366"/>
      <c r="D56" s="366"/>
      <c r="E56" s="366"/>
      <c r="F56" s="366"/>
      <c r="G56" s="488"/>
      <c r="H56" s="489"/>
      <c r="I56" s="366"/>
      <c r="J56" s="366"/>
      <c r="K56" s="490"/>
      <c r="L56" s="366"/>
      <c r="M56" s="366"/>
      <c r="N56" s="366"/>
      <c r="O56" s="366"/>
      <c r="P56" s="366"/>
    </row>
    <row r="57" spans="1:18">
      <c r="A57" s="364"/>
      <c r="B57" s="365"/>
      <c r="C57" s="366"/>
      <c r="D57" s="366"/>
      <c r="E57" s="491"/>
      <c r="F57" s="491"/>
      <c r="G57" s="491"/>
      <c r="H57" s="491"/>
      <c r="I57" s="480"/>
      <c r="J57" s="480"/>
      <c r="K57" s="366"/>
      <c r="L57" s="366"/>
      <c r="M57" s="366"/>
      <c r="N57" s="366"/>
      <c r="O57" s="366"/>
      <c r="P57" s="366"/>
      <c r="Q57" s="366"/>
      <c r="R57" s="366"/>
    </row>
    <row r="58" spans="1:18" ht="15.75">
      <c r="A58" s="458" t="s">
        <v>250</v>
      </c>
      <c r="B58" s="459"/>
      <c r="C58" s="460"/>
      <c r="D58" s="460"/>
      <c r="E58" s="460"/>
      <c r="F58" s="460"/>
      <c r="G58" s="460"/>
      <c r="H58" s="458"/>
      <c r="I58" s="460"/>
      <c r="J58" s="155" t="s">
        <v>248</v>
      </c>
      <c r="K58" s="458"/>
      <c r="L58" s="460"/>
      <c r="M58" s="458"/>
      <c r="N58" s="460"/>
    </row>
    <row r="59" spans="1:18" ht="15.75">
      <c r="A59" s="458" t="s">
        <v>232</v>
      </c>
      <c r="B59" s="459"/>
      <c r="C59" s="460"/>
      <c r="D59" s="460"/>
      <c r="E59" s="460"/>
      <c r="F59" s="460"/>
      <c r="G59" s="460"/>
      <c r="H59" s="458"/>
      <c r="I59" s="460"/>
      <c r="J59" s="155" t="s">
        <v>249</v>
      </c>
      <c r="K59" s="458"/>
      <c r="L59" s="460"/>
      <c r="M59" s="458"/>
      <c r="N59" s="460"/>
    </row>
    <row r="60" spans="1:18" ht="15.75">
      <c r="A60" s="458" t="s">
        <v>63</v>
      </c>
      <c r="B60" s="459"/>
      <c r="C60" s="460"/>
      <c r="D60" s="460"/>
      <c r="E60" s="460"/>
      <c r="F60" s="460"/>
      <c r="G60" s="460"/>
      <c r="H60" s="458"/>
      <c r="I60" s="460"/>
      <c r="J60" s="155" t="s">
        <v>254</v>
      </c>
      <c r="K60" s="458"/>
      <c r="L60" s="460"/>
      <c r="M60" s="458"/>
      <c r="N60" s="460"/>
    </row>
    <row r="61" spans="1:18" ht="15.75">
      <c r="A61" s="458" t="s">
        <v>20</v>
      </c>
      <c r="B61" s="459"/>
      <c r="C61" s="460"/>
      <c r="D61" s="460"/>
      <c r="E61" s="460"/>
      <c r="F61" s="460"/>
      <c r="G61" s="460"/>
      <c r="H61" s="458"/>
      <c r="I61" s="460"/>
      <c r="J61" s="155" t="s">
        <v>84</v>
      </c>
      <c r="K61" s="458"/>
      <c r="L61" s="460"/>
      <c r="M61" s="458"/>
      <c r="N61" s="460"/>
    </row>
    <row r="62" spans="1:18" ht="15.75">
      <c r="A62" s="458"/>
      <c r="B62" s="459"/>
      <c r="C62" s="460"/>
      <c r="D62" s="460"/>
      <c r="E62" s="460"/>
      <c r="F62" s="460"/>
      <c r="G62" s="460"/>
      <c r="H62" s="460"/>
      <c r="I62" s="460"/>
      <c r="J62" s="460"/>
      <c r="K62" s="458"/>
      <c r="L62" s="460"/>
      <c r="M62" s="458"/>
      <c r="N62" s="460"/>
      <c r="O62" s="458"/>
    </row>
    <row r="63" spans="1:18" ht="15.75">
      <c r="A63" s="492" t="s">
        <v>2</v>
      </c>
      <c r="B63" s="493"/>
      <c r="C63" s="494"/>
      <c r="D63" s="494"/>
      <c r="E63" s="495"/>
      <c r="F63" s="494"/>
      <c r="G63" s="495"/>
      <c r="H63" s="494"/>
      <c r="I63" s="496"/>
      <c r="J63" s="495"/>
    </row>
    <row r="64" spans="1:18" ht="15.75">
      <c r="A64" s="492"/>
      <c r="B64" s="493"/>
      <c r="C64" s="494"/>
      <c r="D64" s="494"/>
      <c r="E64" s="495"/>
      <c r="F64" s="494"/>
      <c r="G64" s="495"/>
      <c r="H64" s="494"/>
      <c r="I64" s="496"/>
      <c r="J64" s="495"/>
    </row>
    <row r="65" spans="1:10" ht="18">
      <c r="A65" s="497" t="s">
        <v>40</v>
      </c>
      <c r="B65" s="493"/>
      <c r="C65" s="494"/>
      <c r="D65" s="494"/>
      <c r="E65" s="495"/>
      <c r="F65" s="498"/>
      <c r="G65" s="495"/>
      <c r="H65" s="498"/>
      <c r="I65" s="499"/>
      <c r="J65" s="500"/>
    </row>
    <row r="66" spans="1:10" ht="15">
      <c r="A66" s="501" t="s">
        <v>41</v>
      </c>
      <c r="B66" s="502"/>
      <c r="C66" s="498"/>
      <c r="D66" s="498"/>
      <c r="E66" s="503"/>
      <c r="F66" s="504"/>
      <c r="G66" s="503"/>
      <c r="H66" s="504"/>
      <c r="I66" s="505"/>
      <c r="J66" s="495"/>
    </row>
    <row r="67" spans="1:10" ht="15">
      <c r="A67" s="501" t="s">
        <v>38</v>
      </c>
      <c r="B67" s="506"/>
      <c r="C67" s="504"/>
      <c r="D67" s="504"/>
      <c r="E67" s="505"/>
      <c r="G67" s="505"/>
      <c r="I67" s="507"/>
    </row>
    <row r="68" spans="1:10" ht="15">
      <c r="A68" s="501" t="s">
        <v>228</v>
      </c>
      <c r="B68" s="419"/>
      <c r="I68" s="507"/>
    </row>
  </sheetData>
  <customSheetViews>
    <customSheetView guid="{A4B47967-7288-4EFC-B3A3-156A4AF2D0DB}" showPageBreaks="1" fitToPage="1" printArea="1" hiddenRows="1" view="pageBreakPreview">
      <selection activeCell="J59" sqref="J59:J62"/>
      <pageMargins left="0.22" right="0.19" top="0.43" bottom="0.75" header="0.3" footer="0.3"/>
      <pageSetup paperSize="9" scale="48" orientation="portrait" r:id="rId1"/>
    </customSheetView>
    <customSheetView guid="{94144FE1-E98D-468C-A0B0-A5E0B5B10077}" showPageBreaks="1" fitToPage="1" printArea="1" hiddenRows="1" view="pageBreakPreview">
      <selection activeCell="B48" sqref="B48"/>
      <pageMargins left="0.22" right="0.19" top="0.43" bottom="0.75" header="0.3" footer="0.3"/>
      <pageSetup paperSize="9" scale="54" orientation="portrait" r:id="rId2"/>
    </customSheetView>
    <customSheetView guid="{ECFF03AA-9995-49FD-8675-E9EB89E20521}" showPageBreaks="1" fitToPage="1" printArea="1" hiddenRows="1" view="pageBreakPreview">
      <selection activeCell="J59" sqref="J59:J62"/>
      <pageMargins left="0.22" right="0.19" top="0.43" bottom="0.75" header="0.3" footer="0.3"/>
      <pageSetup paperSize="9" scale="50" orientation="portrait" r:id="rId3"/>
    </customSheetView>
    <customSheetView guid="{0AC86E81-06EB-4896-B1CE-C91766AC0986}" showPageBreaks="1" fitToPage="1" printArea="1" hiddenRows="1" view="pageBreakPreview">
      <selection activeCell="I49" sqref="I49"/>
      <pageMargins left="0.22" right="0.19" top="0.43" bottom="0.75" header="0.3" footer="0.3"/>
      <pageSetup paperSize="9" scale="50" orientation="portrait" r:id="rId4"/>
    </customSheetView>
    <customSheetView guid="{D4ABD959-335C-45EC-87BE-C9BA377F0497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53" orientation="portrait" r:id="rId5"/>
    </customSheetView>
    <customSheetView guid="{2D64A94D-C66C-4FD3-8201-7F642E1B0F95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57" orientation="portrait" r:id="rId6"/>
    </customSheetView>
    <customSheetView guid="{3D6738E3-A45A-4638-AB53-C4FC5C66BC2D}" scale="90" showPageBreaks="1" fitToPage="1" printArea="1" hiddenRows="1" view="pageBreakPreview" topLeftCell="A55">
      <selection activeCell="M72" sqref="M72"/>
      <pageMargins left="0.22" right="0.19" top="0.43" bottom="0.75" header="0.3" footer="0.3"/>
      <pageSetup paperSize="9" scale="62" orientation="portrait" r:id="rId7"/>
    </customSheetView>
    <customSheetView guid="{20B682CD-B38B-44EE-8FE8-229DDCE8B959}" scale="90" showPageBreaks="1" fitToPage="1" printArea="1" hiddenRows="1" view="pageBreakPreview">
      <selection activeCell="C27" sqref="C27:D30"/>
      <pageMargins left="0.22" right="0.19" top="0.43" bottom="0.75" header="0.3" footer="0.3"/>
      <pageSetup paperSize="9" scale="62" orientation="portrait" r:id="rId8"/>
    </customSheetView>
    <customSheetView guid="{D63838BE-F230-4BC1-8CFF-567D02D6527C}" scale="90" showPageBreaks="1" fitToPage="1" printArea="1" hiddenRows="1" view="pageBreakPreview" topLeftCell="A48">
      <selection activeCell="H64" sqref="H64"/>
      <pageMargins left="0.22" right="0.19" top="0.43" bottom="0.75" header="0.3" footer="0.3"/>
      <pageSetup paperSize="9" scale="62" orientation="portrait" r:id="rId9"/>
    </customSheetView>
    <customSheetView guid="{7044E850-A5C6-4247-BE4D-DC6D0F8B87FE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61" orientation="portrait" r:id="rId10"/>
    </customSheetView>
    <customSheetView guid="{9BFCC6BA-6181-4FB6-AF72-B0E6954AA9A0}" showPageBreaks="1" fitToPage="1" printArea="1" hiddenRows="1" topLeftCell="A50">
      <selection activeCell="H77" sqref="H77"/>
      <pageMargins left="0.22" right="0.19" top="0.43" bottom="0.75" header="0.3" footer="0.3"/>
      <pageSetup paperSize="9" scale="47" orientation="portrait" r:id="rId11"/>
    </customSheetView>
    <customSheetView guid="{F8AC9B16-B680-443B-A0C2-C2568C2FC9DC}" showPageBreaks="1" fitToPage="1" printArea="1" hiddenRows="1">
      <selection activeCell="G54" sqref="G54"/>
      <pageMargins left="0.22" right="0.19" top="0.43" bottom="0.75" header="0.3" footer="0.3"/>
      <pageSetup paperSize="9" scale="51" orientation="portrait" r:id="rId12"/>
    </customSheetView>
    <customSheetView guid="{3675219B-151D-4A83-95AF-6CA1D823DF91}" showPageBreaks="1" fitToPage="1" printArea="1" hiddenRows="1">
      <selection activeCell="P58" sqref="P58"/>
      <pageMargins left="0.22" right="0.19" top="0.43" bottom="0.75" header="0.3" footer="0.3"/>
      <pageSetup paperSize="9" scale="57" orientation="portrait" r:id="rId13"/>
    </customSheetView>
    <customSheetView guid="{6B137BBA-28F2-4177-ADEF-B1D1878767AC}" fitToPage="1" printArea="1" hiddenRows="1" topLeftCell="A44">
      <selection activeCell="H77" sqref="H77"/>
      <pageMargins left="0.22" right="0.19" top="0.43" bottom="0.75" header="0.3" footer="0.3"/>
      <pageSetup paperSize="9" scale="52" orientation="portrait" r:id="rId14"/>
    </customSheetView>
    <customSheetView guid="{9CCF10E2-92C0-49B0-AF99-307DE301C06F}" showPageBreaks="1" fitToPage="1" printArea="1" hiddenRows="1" view="pageBreakPreview">
      <selection activeCell="A46" sqref="A46:D53"/>
      <pageMargins left="0.22" right="0.19" top="0.43" bottom="0.75" header="0.3" footer="0.3"/>
      <pageSetup paperSize="9" scale="51" orientation="portrait" r:id="rId15"/>
    </customSheetView>
    <customSheetView guid="{5618DD8E-698B-41B5-8163-9804A8A834E2}" fitToPage="1" printArea="1" hiddenRows="1">
      <selection activeCell="G54" sqref="G54"/>
      <pageMargins left="0.22" right="0.19" top="0.43" bottom="0.75" header="0.3" footer="0.3"/>
      <pageSetup paperSize="9" scale="48" orientation="portrait" r:id="rId16"/>
    </customSheetView>
    <customSheetView guid="{F1738DBA-4A86-4E4E-8AA2-B6B2804E8CE9}" showPageBreaks="1" fitToPage="1" printArea="1" hiddenRows="1" view="pageBreakPreview" topLeftCell="A2">
      <selection activeCell="G48" sqref="G48"/>
      <pageMargins left="0.22" right="0.19" top="0.43" bottom="0.75" header="0.3" footer="0.3"/>
      <pageSetup paperSize="9" scale="42" orientation="portrait" r:id="rId17"/>
    </customSheetView>
    <customSheetView guid="{91AC30DE-1D40-4709-B1FA-6F0FA378251B}" scale="90" showPageBreaks="1" fitToPage="1" printArea="1" hiddenRows="1" view="pageBreakPreview">
      <selection activeCell="A46" sqref="A46:D53"/>
      <pageMargins left="0.22" right="0.19" top="0.43" bottom="0.75" header="0.3" footer="0.3"/>
      <pageSetup paperSize="9" scale="46" orientation="portrait" r:id="rId18"/>
    </customSheetView>
    <customSheetView guid="{66D3A9EB-F894-4E92-AAA1-D172D6B95E05}" showPageBreaks="1" fitToPage="1" printArea="1" hiddenRows="1" view="pageBreakPreview">
      <selection activeCell="B48" sqref="B48"/>
      <pageMargins left="0.22" right="0.19" top="0.43" bottom="0.75" header="0.3" footer="0.3"/>
      <pageSetup paperSize="9" scale="48" orientation="portrait" r:id="rId19"/>
    </customSheetView>
    <customSheetView guid="{9BD9C074-40C7-4DEF-A2BD-D9FC2E0C67A7}" scale="90" showPageBreaks="1" fitToPage="1" printArea="1" hiddenRows="1" view="pageBreakPreview">
      <selection activeCell="A46" sqref="A46:D53"/>
      <pageMargins left="0.22" right="0.19" top="0.43" bottom="0.75" header="0.3" footer="0.3"/>
      <pageSetup paperSize="9" scale="51" orientation="portrait" r:id="rId20"/>
    </customSheetView>
  </customSheetViews>
  <mergeCells count="10">
    <mergeCell ref="A43:A45"/>
    <mergeCell ref="B43:B45"/>
    <mergeCell ref="E43:F43"/>
    <mergeCell ref="C43:D43"/>
    <mergeCell ref="G43:G45"/>
    <mergeCell ref="K43:L43"/>
    <mergeCell ref="I43:J43"/>
    <mergeCell ref="M43:N43"/>
    <mergeCell ref="O43:P43"/>
    <mergeCell ref="H43:H45"/>
  </mergeCells>
  <phoneticPr fontId="29" type="noConversion"/>
  <hyperlinks>
    <hyperlink ref="A2" display="BACK TO MENU" xr:uid="{00000000-0004-0000-0E00-000000000000}"/>
  </hyperlinks>
  <pageMargins left="0.22" right="0.19" top="0.43" bottom="0.75" header="0.3" footer="0.3"/>
  <pageSetup paperSize="9" scale="42" orientation="portrait" r:id="rId21"/>
  <drawing r:id="rId2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2:N33"/>
  <sheetViews>
    <sheetView tabSelected="1" zoomScaleNormal="100" workbookViewId="0">
      <selection activeCell="N11" sqref="N11:N17"/>
    </sheetView>
  </sheetViews>
  <sheetFormatPr defaultColWidth="8" defaultRowHeight="12.75"/>
  <cols>
    <col min="1" max="1" width="25.109375" style="25" customWidth="1"/>
    <col min="2" max="2" width="11.44140625" style="29" customWidth="1"/>
    <col min="3" max="3" width="9.33203125" style="25" customWidth="1"/>
    <col min="4" max="4" width="11.21875" style="25" customWidth="1"/>
    <col min="5" max="6" width="9.33203125" style="25" customWidth="1"/>
    <col min="7" max="10" width="11.88671875" style="25" customWidth="1"/>
    <col min="11" max="14" width="11.88671875" style="30" customWidth="1"/>
    <col min="15" max="16384" width="8" style="25"/>
  </cols>
  <sheetData>
    <row r="2" spans="1:14" s="16" customFormat="1" ht="37.5">
      <c r="A2" s="625" t="s">
        <v>1</v>
      </c>
      <c r="B2" s="625"/>
      <c r="C2" s="625"/>
      <c r="D2" s="625"/>
      <c r="E2" s="625"/>
      <c r="F2" s="625"/>
      <c r="G2" s="561"/>
      <c r="H2" s="561"/>
      <c r="I2" s="561"/>
      <c r="J2" s="561"/>
      <c r="K2" s="381"/>
      <c r="L2" s="381"/>
      <c r="M2" s="381"/>
      <c r="N2" s="381"/>
    </row>
    <row r="3" spans="1:14" s="16" customFormat="1" ht="26.25">
      <c r="A3" s="644" t="s">
        <v>231</v>
      </c>
      <c r="B3" s="644"/>
      <c r="C3" s="644"/>
      <c r="D3" s="644"/>
      <c r="E3" s="644"/>
      <c r="F3" s="644"/>
      <c r="G3" s="562"/>
      <c r="H3" s="562"/>
      <c r="I3" s="562"/>
      <c r="J3" s="562"/>
      <c r="K3" s="382"/>
      <c r="L3" s="382"/>
      <c r="M3" s="382"/>
      <c r="N3" s="382"/>
    </row>
    <row r="4" spans="1:14" s="13" customFormat="1">
      <c r="A4" s="266"/>
      <c r="B4" s="15"/>
    </row>
    <row r="5" spans="1:14" s="13" customFormat="1" ht="15">
      <c r="A5" s="185" t="s">
        <v>22</v>
      </c>
      <c r="B5" s="15"/>
      <c r="G5" s="186"/>
      <c r="H5" s="186"/>
      <c r="I5" s="186"/>
      <c r="J5" s="186"/>
      <c r="K5" s="198"/>
      <c r="L5" s="198"/>
      <c r="M5" s="198"/>
      <c r="N5" s="198"/>
    </row>
    <row r="6" spans="1:14">
      <c r="M6" s="713"/>
      <c r="N6" s="714"/>
    </row>
    <row r="7" spans="1:14" ht="16.5" thickBot="1">
      <c r="A7" s="155"/>
      <c r="B7" s="157"/>
      <c r="C7" s="156"/>
      <c r="D7" s="156"/>
      <c r="E7" s="156"/>
      <c r="F7" s="156"/>
      <c r="K7" s="25"/>
      <c r="L7" s="156"/>
      <c r="M7" s="25"/>
      <c r="N7" s="156"/>
    </row>
    <row r="8" spans="1:14" ht="15.75" customHeight="1" thickTop="1">
      <c r="A8" s="743" t="s">
        <v>3</v>
      </c>
      <c r="B8" s="745" t="s">
        <v>10</v>
      </c>
      <c r="C8" s="748" t="s">
        <v>265</v>
      </c>
      <c r="D8" s="748"/>
      <c r="E8" s="563" t="s">
        <v>266</v>
      </c>
      <c r="F8" s="560"/>
      <c r="G8" s="563" t="s">
        <v>268</v>
      </c>
      <c r="H8" s="564"/>
      <c r="I8" s="563" t="s">
        <v>26</v>
      </c>
      <c r="J8" s="564"/>
      <c r="K8" s="746" t="s">
        <v>64</v>
      </c>
      <c r="L8" s="746"/>
      <c r="M8" s="746" t="s">
        <v>65</v>
      </c>
      <c r="N8" s="747"/>
    </row>
    <row r="9" spans="1:14" ht="12.75" customHeight="1">
      <c r="A9" s="744"/>
      <c r="B9" s="732"/>
      <c r="C9" s="510" t="s">
        <v>4</v>
      </c>
      <c r="D9" s="510" t="s">
        <v>0</v>
      </c>
      <c r="E9" s="510" t="s">
        <v>4</v>
      </c>
      <c r="F9" s="510" t="s">
        <v>0</v>
      </c>
      <c r="G9" s="510" t="s">
        <v>4</v>
      </c>
      <c r="H9" s="510" t="s">
        <v>0</v>
      </c>
      <c r="I9" s="510" t="s">
        <v>4</v>
      </c>
      <c r="J9" s="510" t="s">
        <v>0</v>
      </c>
      <c r="K9" s="510" t="s">
        <v>4</v>
      </c>
      <c r="L9" s="510" t="s">
        <v>0</v>
      </c>
      <c r="M9" s="510" t="s">
        <v>4</v>
      </c>
      <c r="N9" s="526" t="s">
        <v>0</v>
      </c>
    </row>
    <row r="10" spans="1:14" ht="12.75" customHeight="1">
      <c r="A10" s="744"/>
      <c r="B10" s="732"/>
      <c r="C10" s="513" t="s">
        <v>8</v>
      </c>
      <c r="D10" s="513" t="s">
        <v>5</v>
      </c>
      <c r="E10" s="513" t="s">
        <v>267</v>
      </c>
      <c r="F10" s="513" t="s">
        <v>267</v>
      </c>
      <c r="G10" s="512" t="s">
        <v>5</v>
      </c>
      <c r="H10" s="512" t="s">
        <v>11</v>
      </c>
      <c r="I10" s="512" t="s">
        <v>7</v>
      </c>
      <c r="J10" s="512" t="s">
        <v>12</v>
      </c>
      <c r="K10" s="513" t="s">
        <v>8</v>
      </c>
      <c r="L10" s="513" t="s">
        <v>5</v>
      </c>
      <c r="M10" s="513" t="s">
        <v>11</v>
      </c>
      <c r="N10" s="527" t="s">
        <v>7</v>
      </c>
    </row>
    <row r="11" spans="1:14" s="385" customFormat="1" ht="24" customHeight="1">
      <c r="A11" s="542" t="s">
        <v>341</v>
      </c>
      <c r="B11" s="542" t="s">
        <v>345</v>
      </c>
      <c r="C11" s="394" t="s">
        <v>403</v>
      </c>
      <c r="D11" s="394" t="s">
        <v>403</v>
      </c>
      <c r="E11" s="394" t="s">
        <v>514</v>
      </c>
      <c r="F11" s="394" t="s">
        <v>514</v>
      </c>
      <c r="G11" s="384" t="s">
        <v>428</v>
      </c>
      <c r="H11" s="384" t="s">
        <v>515</v>
      </c>
      <c r="I11" s="384" t="s">
        <v>462</v>
      </c>
      <c r="J11" s="384" t="s">
        <v>353</v>
      </c>
      <c r="K11" s="384" t="s">
        <v>466</v>
      </c>
      <c r="L11" s="384" t="s">
        <v>354</v>
      </c>
      <c r="M11" s="384" t="s">
        <v>516</v>
      </c>
      <c r="N11" s="384" t="s">
        <v>461</v>
      </c>
    </row>
    <row r="12" spans="1:14" s="385" customFormat="1" ht="24" customHeight="1">
      <c r="A12" s="542" t="s">
        <v>350</v>
      </c>
      <c r="B12" s="542" t="s">
        <v>351</v>
      </c>
      <c r="C12" s="369" t="s">
        <v>342</v>
      </c>
      <c r="D12" s="369" t="s">
        <v>335</v>
      </c>
      <c r="E12" s="369" t="s">
        <v>352</v>
      </c>
      <c r="F12" s="369" t="s">
        <v>338</v>
      </c>
      <c r="G12" s="384" t="s">
        <v>353</v>
      </c>
      <c r="H12" s="384" t="s">
        <v>354</v>
      </c>
      <c r="I12" s="384" t="s">
        <v>429</v>
      </c>
      <c r="J12" s="384" t="s">
        <v>516</v>
      </c>
      <c r="K12" s="384" t="s">
        <v>430</v>
      </c>
      <c r="L12" s="384" t="s">
        <v>413</v>
      </c>
      <c r="M12" s="384" t="s">
        <v>469</v>
      </c>
      <c r="N12" s="384" t="s">
        <v>476</v>
      </c>
    </row>
    <row r="13" spans="1:14" s="385" customFormat="1" ht="24" customHeight="1">
      <c r="A13" s="542" t="s">
        <v>505</v>
      </c>
      <c r="B13" s="542" t="s">
        <v>509</v>
      </c>
      <c r="C13" s="369" t="s">
        <v>400</v>
      </c>
      <c r="D13" s="369" t="s">
        <v>337</v>
      </c>
      <c r="E13" s="369" t="s">
        <v>401</v>
      </c>
      <c r="F13" s="369" t="s">
        <v>340</v>
      </c>
      <c r="G13" s="369" t="s">
        <v>413</v>
      </c>
      <c r="H13" s="369" t="s">
        <v>469</v>
      </c>
      <c r="I13" s="384" t="s">
        <v>476</v>
      </c>
      <c r="J13" s="384" t="s">
        <v>517</v>
      </c>
      <c r="K13" s="384" t="s">
        <v>488</v>
      </c>
      <c r="L13" s="384" t="s">
        <v>494</v>
      </c>
      <c r="M13" s="384" t="s">
        <v>470</v>
      </c>
      <c r="N13" s="384" t="s">
        <v>477</v>
      </c>
    </row>
    <row r="14" spans="1:14" s="385" customFormat="1" ht="24" customHeight="1">
      <c r="A14" s="542" t="s">
        <v>506</v>
      </c>
      <c r="B14" s="542" t="s">
        <v>510</v>
      </c>
      <c r="C14" s="369" t="s">
        <v>410</v>
      </c>
      <c r="D14" s="369" t="s">
        <v>343</v>
      </c>
      <c r="E14" s="369" t="s">
        <v>465</v>
      </c>
      <c r="F14" s="369" t="s">
        <v>349</v>
      </c>
      <c r="G14" s="369" t="s">
        <v>495</v>
      </c>
      <c r="H14" s="369" t="s">
        <v>471</v>
      </c>
      <c r="I14" s="384" t="s">
        <v>478</v>
      </c>
      <c r="J14" s="384" t="s">
        <v>518</v>
      </c>
      <c r="K14" s="384" t="s">
        <v>490</v>
      </c>
      <c r="L14" s="384" t="s">
        <v>496</v>
      </c>
      <c r="M14" s="384" t="s">
        <v>472</v>
      </c>
      <c r="N14" s="384" t="s">
        <v>479</v>
      </c>
    </row>
    <row r="15" spans="1:14" s="385" customFormat="1" ht="24" customHeight="1">
      <c r="A15" s="542" t="s">
        <v>507</v>
      </c>
      <c r="B15" s="542" t="s">
        <v>511</v>
      </c>
      <c r="C15" s="369" t="s">
        <v>427</v>
      </c>
      <c r="D15" s="369" t="s">
        <v>348</v>
      </c>
      <c r="E15" s="369" t="s">
        <v>466</v>
      </c>
      <c r="F15" s="369" t="s">
        <v>354</v>
      </c>
      <c r="G15" s="369" t="s">
        <v>496</v>
      </c>
      <c r="H15" s="369" t="s">
        <v>472</v>
      </c>
      <c r="I15" s="384" t="s">
        <v>479</v>
      </c>
      <c r="J15" s="384" t="s">
        <v>519</v>
      </c>
      <c r="K15" s="384" t="s">
        <v>491</v>
      </c>
      <c r="L15" s="384" t="s">
        <v>497</v>
      </c>
      <c r="M15" s="384" t="s">
        <v>473</v>
      </c>
      <c r="N15" s="384" t="s">
        <v>480</v>
      </c>
    </row>
    <row r="16" spans="1:14" s="385" customFormat="1" ht="24" customHeight="1">
      <c r="A16" s="542" t="s">
        <v>508</v>
      </c>
      <c r="B16" s="542" t="s">
        <v>512</v>
      </c>
      <c r="C16" s="369" t="s">
        <v>462</v>
      </c>
      <c r="D16" s="369" t="s">
        <v>353</v>
      </c>
      <c r="E16" s="369" t="s">
        <v>467</v>
      </c>
      <c r="F16" s="369" t="s">
        <v>469</v>
      </c>
      <c r="G16" s="369" t="s">
        <v>497</v>
      </c>
      <c r="H16" s="369" t="s">
        <v>473</v>
      </c>
      <c r="I16" s="384" t="s">
        <v>480</v>
      </c>
      <c r="J16" s="384" t="s">
        <v>520</v>
      </c>
      <c r="K16" s="384" t="s">
        <v>492</v>
      </c>
      <c r="L16" s="384" t="s">
        <v>498</v>
      </c>
      <c r="M16" s="384" t="s">
        <v>474</v>
      </c>
      <c r="N16" s="384" t="s">
        <v>481</v>
      </c>
    </row>
    <row r="17" spans="1:14" s="385" customFormat="1" ht="24" customHeight="1">
      <c r="A17" s="542" t="s">
        <v>296</v>
      </c>
      <c r="B17" s="542" t="s">
        <v>513</v>
      </c>
      <c r="C17" s="369" t="s">
        <v>430</v>
      </c>
      <c r="D17" s="369" t="s">
        <v>413</v>
      </c>
      <c r="E17" s="369" t="s">
        <v>468</v>
      </c>
      <c r="F17" s="369" t="s">
        <v>470</v>
      </c>
      <c r="G17" s="369" t="s">
        <v>498</v>
      </c>
      <c r="H17" s="369" t="s">
        <v>474</v>
      </c>
      <c r="I17" s="384" t="s">
        <v>481</v>
      </c>
      <c r="J17" s="384" t="s">
        <v>521</v>
      </c>
      <c r="K17" s="384" t="s">
        <v>493</v>
      </c>
      <c r="L17" s="384" t="s">
        <v>499</v>
      </c>
      <c r="M17" s="384" t="s">
        <v>522</v>
      </c>
      <c r="N17" s="384" t="s">
        <v>523</v>
      </c>
    </row>
    <row r="18" spans="1:14" s="11" customFormat="1" ht="15">
      <c r="A18" s="387" t="s">
        <v>32</v>
      </c>
      <c r="B18" s="388"/>
      <c r="C18" s="389"/>
      <c r="D18" s="389"/>
      <c r="E18" s="389"/>
      <c r="F18" s="389"/>
      <c r="G18" s="386"/>
      <c r="H18" s="386"/>
      <c r="I18" s="386"/>
      <c r="J18" s="386"/>
      <c r="K18" s="386"/>
      <c r="L18" s="386"/>
    </row>
    <row r="19" spans="1:14" ht="15">
      <c r="A19" s="196"/>
      <c r="B19" s="193"/>
      <c r="C19" s="197"/>
      <c r="D19" s="197"/>
      <c r="E19" s="194"/>
      <c r="F19" s="194"/>
      <c r="G19" s="195"/>
      <c r="H19" s="195"/>
      <c r="I19" s="195"/>
      <c r="J19" s="195"/>
      <c r="K19" s="25"/>
      <c r="L19" s="156"/>
      <c r="M19" s="25"/>
      <c r="N19" s="156"/>
    </row>
    <row r="20" spans="1:14" ht="15.75">
      <c r="A20" s="35" t="s">
        <v>30</v>
      </c>
      <c r="B20" s="236"/>
      <c r="C20" s="190"/>
      <c r="D20" s="190"/>
      <c r="K20" s="25"/>
      <c r="L20" s="156"/>
      <c r="M20" s="25"/>
      <c r="N20" s="156"/>
    </row>
    <row r="21" spans="1:14" ht="15.75">
      <c r="A21" s="458" t="s">
        <v>250</v>
      </c>
      <c r="B21" s="459"/>
      <c r="C21" s="460"/>
      <c r="D21" s="460"/>
      <c r="E21" s="460"/>
      <c r="F21" s="460"/>
      <c r="G21" s="156"/>
      <c r="H21" s="156"/>
      <c r="I21" s="155" t="s">
        <v>289</v>
      </c>
      <c r="J21" s="156"/>
      <c r="K21" s="25"/>
      <c r="L21" s="156"/>
      <c r="M21" s="25"/>
    </row>
    <row r="22" spans="1:14" ht="15.75">
      <c r="A22" s="458" t="s">
        <v>355</v>
      </c>
      <c r="B22" s="459"/>
      <c r="C22" s="460"/>
      <c r="D22" s="460"/>
      <c r="E22" s="460"/>
      <c r="F22" s="460"/>
      <c r="G22" s="156"/>
      <c r="H22" s="156"/>
      <c r="I22" s="155" t="s">
        <v>290</v>
      </c>
      <c r="J22" s="156"/>
      <c r="K22" s="25"/>
      <c r="L22" s="156"/>
      <c r="M22" s="25"/>
    </row>
    <row r="23" spans="1:14" ht="15.75">
      <c r="A23" s="458" t="s">
        <v>63</v>
      </c>
      <c r="B23" s="459"/>
      <c r="C23" s="460"/>
      <c r="D23" s="460"/>
      <c r="E23" s="460"/>
      <c r="F23" s="460"/>
      <c r="G23" s="156"/>
      <c r="H23" s="156"/>
      <c r="I23" s="155" t="s">
        <v>291</v>
      </c>
      <c r="J23" s="156"/>
      <c r="K23" s="25"/>
      <c r="L23" s="156"/>
      <c r="M23" s="25"/>
    </row>
    <row r="24" spans="1:14" ht="15.75">
      <c r="A24" s="458" t="s">
        <v>20</v>
      </c>
      <c r="B24" s="459"/>
      <c r="C24" s="460"/>
      <c r="D24" s="460"/>
      <c r="E24" s="460"/>
      <c r="F24" s="460"/>
      <c r="G24" s="156"/>
      <c r="H24" s="156"/>
      <c r="I24" s="155" t="s">
        <v>292</v>
      </c>
      <c r="J24" s="156"/>
      <c r="K24" s="25"/>
      <c r="L24" s="156"/>
      <c r="M24" s="25"/>
    </row>
    <row r="25" spans="1:14" ht="15.75">
      <c r="A25" s="155"/>
      <c r="B25" s="157"/>
      <c r="C25" s="156"/>
      <c r="D25" s="156"/>
      <c r="E25" s="156"/>
      <c r="F25" s="156"/>
      <c r="K25" s="25"/>
      <c r="L25" s="156"/>
      <c r="M25" s="25"/>
      <c r="N25" s="156"/>
    </row>
    <row r="26" spans="1:14" ht="15.75">
      <c r="A26" s="155"/>
      <c r="B26" s="157"/>
      <c r="C26" s="156"/>
      <c r="D26" s="156"/>
      <c r="E26" s="156"/>
      <c r="F26" s="156"/>
      <c r="K26" s="25"/>
      <c r="L26" s="156"/>
      <c r="M26" s="25"/>
      <c r="N26" s="156"/>
    </row>
    <row r="27" spans="1:14" ht="15.75">
      <c r="A27" s="235" t="s">
        <v>2</v>
      </c>
      <c r="B27" s="43"/>
      <c r="C27" s="17"/>
      <c r="D27" s="17"/>
      <c r="E27" s="17"/>
      <c r="F27" s="17"/>
      <c r="G27" s="162"/>
      <c r="H27" s="162"/>
      <c r="I27" s="162"/>
      <c r="J27" s="162"/>
      <c r="K27" s="25"/>
      <c r="L27" s="25"/>
      <c r="M27" s="25"/>
      <c r="N27" s="25"/>
    </row>
    <row r="28" spans="1:14" ht="15.75">
      <c r="A28" s="235"/>
      <c r="B28" s="43"/>
      <c r="C28" s="17"/>
      <c r="D28" s="17"/>
      <c r="E28" s="17"/>
      <c r="F28" s="17"/>
      <c r="G28" s="162"/>
      <c r="H28" s="162"/>
      <c r="I28" s="162"/>
      <c r="J28" s="162"/>
      <c r="K28" s="25"/>
      <c r="L28" s="25"/>
      <c r="M28" s="25"/>
      <c r="N28" s="25"/>
    </row>
    <row r="29" spans="1:14" ht="18">
      <c r="A29" s="36" t="s">
        <v>40</v>
      </c>
      <c r="B29" s="43"/>
      <c r="C29" s="17"/>
      <c r="D29" s="17"/>
      <c r="E29" s="163"/>
      <c r="F29" s="163"/>
      <c r="G29" s="165"/>
      <c r="H29" s="165"/>
      <c r="I29" s="165"/>
      <c r="J29" s="165"/>
      <c r="K29" s="25"/>
      <c r="L29" s="25"/>
      <c r="M29" s="25"/>
      <c r="N29" s="25"/>
    </row>
    <row r="30" spans="1:14" ht="18">
      <c r="A30" s="57"/>
      <c r="B30" s="166"/>
      <c r="C30" s="163"/>
      <c r="D30" s="163"/>
      <c r="E30" s="163"/>
      <c r="F30" s="163"/>
      <c r="G30" s="26"/>
      <c r="H30" s="26"/>
      <c r="I30" s="26"/>
      <c r="J30" s="26"/>
      <c r="K30" s="25"/>
      <c r="L30" s="25"/>
      <c r="M30" s="25"/>
      <c r="N30" s="25"/>
    </row>
    <row r="31" spans="1:14" ht="15">
      <c r="A31" s="167" t="s">
        <v>41</v>
      </c>
      <c r="B31" s="166"/>
      <c r="C31" s="163"/>
      <c r="D31" s="163"/>
      <c r="E31" s="168"/>
      <c r="F31" s="168"/>
      <c r="G31" s="26"/>
      <c r="H31" s="26"/>
      <c r="I31" s="26"/>
      <c r="J31" s="26"/>
      <c r="K31" s="25"/>
      <c r="L31" s="25"/>
      <c r="M31" s="25"/>
      <c r="N31" s="25"/>
    </row>
    <row r="32" spans="1:14" ht="15">
      <c r="A32" s="167" t="s">
        <v>38</v>
      </c>
      <c r="B32" s="169"/>
      <c r="C32" s="168"/>
      <c r="D32" s="168"/>
      <c r="K32" s="25"/>
      <c r="L32" s="25"/>
      <c r="M32" s="25"/>
      <c r="N32" s="25"/>
    </row>
    <row r="33" spans="1:14" ht="15">
      <c r="A33" s="167" t="s">
        <v>228</v>
      </c>
      <c r="B33" s="30"/>
      <c r="K33" s="25"/>
      <c r="L33" s="25"/>
      <c r="M33" s="25"/>
      <c r="N33" s="25"/>
    </row>
  </sheetData>
  <customSheetViews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1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2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3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4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5"/>
    </customSheetView>
    <customSheetView guid="{2D64A94D-C66C-4FD3-8201-7F642E1B0F95}" fitToPage="1">
      <selection activeCell="I13" sqref="I13"/>
      <pageMargins left="0.27" right="0.24" top="0.55000000000000004" bottom="0.75" header="0.3" footer="0.3"/>
      <pageSetup paperSize="9" scale="68" orientation="landscape" r:id="rId6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7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8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9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0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1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2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3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4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5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6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17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18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19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20"/>
    </customSheetView>
  </customSheetViews>
  <mergeCells count="8">
    <mergeCell ref="A8:A10"/>
    <mergeCell ref="B8:B10"/>
    <mergeCell ref="A2:F2"/>
    <mergeCell ref="A3:F3"/>
    <mergeCell ref="M6:N6"/>
    <mergeCell ref="M8:N8"/>
    <mergeCell ref="K8:L8"/>
    <mergeCell ref="C8:D8"/>
  </mergeCells>
  <phoneticPr fontId="29" type="noConversion"/>
  <hyperlinks>
    <hyperlink ref="A5" display="BACK TO MENU" xr:uid="{00000000-0004-0000-0F00-000000000000}"/>
  </hyperlinks>
  <pageMargins left="0.27" right="0.24" top="0.55000000000000004" bottom="0.75" header="0.3" footer="0.3"/>
  <pageSetup paperSize="9" scale="68" orientation="landscape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8"/>
  <sheetViews>
    <sheetView showGridLines="0" view="pageBreakPreview" topLeftCell="A4" zoomScaleNormal="100" zoomScaleSheetLayoutView="100" workbookViewId="0">
      <selection activeCell="K17" sqref="K17"/>
    </sheetView>
  </sheetViews>
  <sheetFormatPr defaultColWidth="8.88671875" defaultRowHeight="12.75"/>
  <cols>
    <col min="1" max="1" width="31" style="19" customWidth="1"/>
    <col min="2" max="2" width="9.109375" style="34" customWidth="1"/>
    <col min="3" max="3" width="17" style="19" customWidth="1"/>
    <col min="4" max="4" width="15.44140625" style="19" customWidth="1"/>
    <col min="5" max="5" width="15" style="19" hidden="1" customWidth="1"/>
    <col min="6" max="6" width="15.88671875" style="19" hidden="1" customWidth="1"/>
    <col min="7" max="7" width="18.88671875" style="19" customWidth="1"/>
    <col min="8" max="8" width="19.77734375" style="19" customWidth="1"/>
    <col min="9" max="16384" width="8.88671875" style="19"/>
  </cols>
  <sheetData>
    <row r="2" spans="1:8" s="4" customFormat="1" ht="32.25" customHeight="1">
      <c r="A2" s="611" t="s">
        <v>1</v>
      </c>
      <c r="B2" s="612"/>
      <c r="C2" s="612"/>
      <c r="D2" s="612"/>
      <c r="E2" s="612"/>
      <c r="F2" s="612"/>
    </row>
    <row r="3" spans="1:8" s="1" customFormat="1" ht="26.25">
      <c r="A3" s="613" t="s">
        <v>247</v>
      </c>
      <c r="B3" s="614"/>
      <c r="C3" s="614"/>
      <c r="D3" s="614"/>
      <c r="E3" s="614"/>
      <c r="F3" s="614"/>
    </row>
    <row r="4" spans="1:8" s="3" customFormat="1" ht="12.75" customHeight="1">
      <c r="A4" s="2"/>
      <c r="B4" s="33"/>
      <c r="C4" s="2"/>
      <c r="D4" s="2"/>
      <c r="E4" s="2"/>
      <c r="F4" s="2"/>
    </row>
    <row r="5" spans="1:8" s="4" customFormat="1" ht="18">
      <c r="A5" s="341" t="s">
        <v>22</v>
      </c>
      <c r="B5" s="615"/>
      <c r="C5" s="616"/>
      <c r="D5" s="616"/>
      <c r="E5" s="616"/>
      <c r="F5" s="616"/>
    </row>
    <row r="6" spans="1:8" s="73" customFormat="1">
      <c r="A6" s="65"/>
      <c r="B6" s="46"/>
      <c r="C6" s="31"/>
      <c r="D6" s="31"/>
      <c r="E6" s="31"/>
      <c r="F6" s="31"/>
      <c r="G6" s="565">
        <v>44294</v>
      </c>
    </row>
    <row r="7" spans="1:8" s="73" customFormat="1" ht="12">
      <c r="A7" s="65"/>
      <c r="B7" s="46"/>
      <c r="C7" s="31"/>
      <c r="D7" s="31"/>
      <c r="E7" s="31"/>
      <c r="F7" s="31"/>
    </row>
    <row r="8" spans="1:8" s="4" customFormat="1">
      <c r="A8" s="219"/>
      <c r="B8" s="193"/>
      <c r="C8" s="195"/>
      <c r="D8" s="195"/>
      <c r="E8" s="77"/>
      <c r="F8" s="78"/>
    </row>
    <row r="9" spans="1:8" s="4" customFormat="1" ht="13.5" thickBot="1">
      <c r="A9" s="220"/>
      <c r="B9" s="221"/>
      <c r="C9" s="222"/>
      <c r="D9" s="222"/>
      <c r="E9" s="223"/>
      <c r="F9" s="224"/>
    </row>
    <row r="10" spans="1:8" s="59" customFormat="1" ht="18.75" customHeight="1" thickTop="1">
      <c r="A10" s="619" t="s">
        <v>3</v>
      </c>
      <c r="B10" s="621" t="s">
        <v>10</v>
      </c>
      <c r="C10" s="617" t="s">
        <v>18</v>
      </c>
      <c r="D10" s="617"/>
      <c r="E10" s="618" t="s">
        <v>17</v>
      </c>
      <c r="F10" s="618"/>
      <c r="G10" s="532" t="s">
        <v>131</v>
      </c>
      <c r="H10" s="531"/>
    </row>
    <row r="11" spans="1:8" s="59" customFormat="1" ht="15" customHeight="1">
      <c r="A11" s="620"/>
      <c r="B11" s="622"/>
      <c r="C11" s="199" t="s">
        <v>4</v>
      </c>
      <c r="D11" s="199" t="s">
        <v>0</v>
      </c>
      <c r="E11" s="201" t="s">
        <v>4</v>
      </c>
      <c r="F11" s="201" t="s">
        <v>0</v>
      </c>
      <c r="G11" s="237" t="s">
        <v>4</v>
      </c>
      <c r="H11" s="200" t="s">
        <v>0</v>
      </c>
    </row>
    <row r="12" spans="1:8" s="59" customFormat="1" ht="15" customHeight="1">
      <c r="A12" s="620"/>
      <c r="B12" s="622"/>
      <c r="C12" s="201" t="s">
        <v>11</v>
      </c>
      <c r="D12" s="201" t="s">
        <v>7</v>
      </c>
      <c r="E12" s="201" t="s">
        <v>9</v>
      </c>
      <c r="F12" s="201" t="s">
        <v>8</v>
      </c>
      <c r="G12" s="404" t="s">
        <v>6</v>
      </c>
      <c r="H12" s="202" t="s">
        <v>5</v>
      </c>
    </row>
    <row r="13" spans="1:8" s="59" customFormat="1" ht="15" customHeight="1">
      <c r="A13" s="620"/>
      <c r="B13" s="622"/>
      <c r="C13" s="203">
        <v>4.1666666666666664E-2</v>
      </c>
      <c r="D13" s="203">
        <v>4.1666666666666664E-2</v>
      </c>
      <c r="E13" s="203">
        <v>0.83333333333333337</v>
      </c>
      <c r="F13" s="203">
        <v>0.33333333333333331</v>
      </c>
      <c r="G13" s="405">
        <v>0.625</v>
      </c>
      <c r="H13" s="205">
        <v>0.125</v>
      </c>
    </row>
    <row r="14" spans="1:8" s="323" customFormat="1" ht="20.100000000000001" customHeight="1">
      <c r="A14" s="538" t="s">
        <v>398</v>
      </c>
      <c r="B14" s="539" t="s">
        <v>271</v>
      </c>
      <c r="C14" s="540" t="s">
        <v>346</v>
      </c>
      <c r="D14" s="376" t="s">
        <v>334</v>
      </c>
      <c r="E14" s="376" t="s">
        <v>402</v>
      </c>
      <c r="F14" s="376" t="s">
        <v>403</v>
      </c>
      <c r="G14" s="376" t="s">
        <v>339</v>
      </c>
      <c r="H14" s="376" t="s">
        <v>409</v>
      </c>
    </row>
    <row r="15" spans="1:8" s="323" customFormat="1" ht="20.100000000000001" customHeight="1">
      <c r="A15" s="538" t="s">
        <v>239</v>
      </c>
      <c r="B15" s="539" t="s">
        <v>304</v>
      </c>
      <c r="C15" s="376" t="s">
        <v>342</v>
      </c>
      <c r="D15" s="376" t="s">
        <v>335</v>
      </c>
      <c r="E15" s="376" t="s">
        <v>404</v>
      </c>
      <c r="F15" s="376" t="s">
        <v>405</v>
      </c>
      <c r="G15" s="376" t="s">
        <v>343</v>
      </c>
      <c r="H15" s="376" t="s">
        <v>411</v>
      </c>
    </row>
    <row r="16" spans="1:8" s="69" customFormat="1" ht="20.100000000000001" customHeight="1">
      <c r="A16" s="538" t="s">
        <v>278</v>
      </c>
      <c r="B16" s="539" t="s">
        <v>399</v>
      </c>
      <c r="C16" s="376" t="s">
        <v>400</v>
      </c>
      <c r="D16" s="376" t="s">
        <v>337</v>
      </c>
      <c r="E16" s="376" t="s">
        <v>406</v>
      </c>
      <c r="F16" s="376" t="s">
        <v>407</v>
      </c>
      <c r="G16" s="376" t="s">
        <v>348</v>
      </c>
      <c r="H16" s="376" t="s">
        <v>412</v>
      </c>
    </row>
    <row r="17" spans="1:8" s="69" customFormat="1" ht="20.100000000000001" customHeight="1">
      <c r="A17" s="538" t="s">
        <v>279</v>
      </c>
      <c r="B17" s="539" t="s">
        <v>297</v>
      </c>
      <c r="C17" s="376" t="s">
        <v>352</v>
      </c>
      <c r="D17" s="376" t="s">
        <v>338</v>
      </c>
      <c r="E17" s="376" t="s">
        <v>408</v>
      </c>
      <c r="F17" s="376" t="s">
        <v>363</v>
      </c>
      <c r="G17" s="376" t="s">
        <v>349</v>
      </c>
      <c r="H17" s="376" t="s">
        <v>353</v>
      </c>
    </row>
    <row r="18" spans="1:8" s="69" customFormat="1" ht="20.100000000000001" customHeight="1">
      <c r="A18" s="538" t="s">
        <v>246</v>
      </c>
      <c r="B18" s="539" t="s">
        <v>269</v>
      </c>
      <c r="C18" s="376" t="s">
        <v>401</v>
      </c>
      <c r="D18" s="376" t="s">
        <v>340</v>
      </c>
      <c r="E18" s="376" t="s">
        <v>409</v>
      </c>
      <c r="F18" s="376" t="s">
        <v>410</v>
      </c>
      <c r="G18" s="376" t="s">
        <v>354</v>
      </c>
      <c r="H18" s="376" t="s">
        <v>413</v>
      </c>
    </row>
    <row r="19" spans="1:8" s="69" customFormat="1" ht="20.100000000000001" customHeight="1">
      <c r="A19" s="538"/>
      <c r="B19" s="539"/>
      <c r="C19" s="376"/>
      <c r="D19" s="376"/>
      <c r="E19" s="376"/>
      <c r="F19" s="376"/>
      <c r="G19" s="376"/>
      <c r="H19" s="376"/>
    </row>
    <row r="20" spans="1:8" s="69" customFormat="1" ht="20.100000000000001" customHeight="1">
      <c r="A20" s="538"/>
      <c r="B20" s="539"/>
      <c r="C20" s="376"/>
      <c r="D20" s="376"/>
      <c r="E20" s="376"/>
      <c r="F20" s="376"/>
      <c r="G20" s="376"/>
      <c r="H20" s="376"/>
    </row>
    <row r="21" spans="1:8" s="69" customFormat="1" ht="20.100000000000001" customHeight="1" thickBot="1">
      <c r="A21" s="396"/>
      <c r="B21" s="234"/>
      <c r="C21" s="231"/>
      <c r="D21" s="231"/>
      <c r="E21" s="231"/>
      <c r="F21" s="231"/>
      <c r="G21" s="231"/>
      <c r="H21" s="231"/>
    </row>
    <row r="22" spans="1:8" ht="15" customHeight="1" thickTop="1">
      <c r="A22" s="256"/>
      <c r="B22" s="60"/>
      <c r="C22" s="61"/>
      <c r="D22" s="61"/>
      <c r="E22" s="61"/>
      <c r="F22" s="61"/>
    </row>
    <row r="23" spans="1:8">
      <c r="A23" s="62" t="s">
        <v>32</v>
      </c>
      <c r="B23" s="46"/>
      <c r="C23" s="31"/>
      <c r="D23" s="31"/>
      <c r="E23" s="31"/>
      <c r="F23" s="31"/>
    </row>
    <row r="24" spans="1:8">
      <c r="A24" s="324" t="s">
        <v>142</v>
      </c>
      <c r="B24" s="46"/>
      <c r="C24" s="31"/>
      <c r="D24" s="31"/>
      <c r="E24" s="31"/>
      <c r="F24" s="31"/>
    </row>
    <row r="25" spans="1:8" ht="15.75">
      <c r="A25" s="35" t="s">
        <v>30</v>
      </c>
      <c r="B25" s="46"/>
      <c r="C25" s="31"/>
      <c r="D25" s="31"/>
      <c r="E25" s="31"/>
      <c r="F25" s="31"/>
    </row>
    <row r="26" spans="1:8" ht="6" customHeight="1">
      <c r="A26" s="32"/>
      <c r="B26" s="47"/>
      <c r="C26" s="32"/>
      <c r="D26" s="32"/>
    </row>
    <row r="27" spans="1:8" ht="15.75">
      <c r="A27" s="50" t="s">
        <v>250</v>
      </c>
      <c r="B27" s="51"/>
      <c r="C27" s="52"/>
      <c r="D27" s="52"/>
      <c r="E27" s="52"/>
      <c r="F27" s="52"/>
      <c r="G27" s="50" t="s">
        <v>240</v>
      </c>
      <c r="H27" s="50"/>
    </row>
    <row r="28" spans="1:8" ht="15.75">
      <c r="A28" s="50" t="s">
        <v>19</v>
      </c>
      <c r="B28" s="51"/>
      <c r="C28" s="52"/>
      <c r="D28" s="52"/>
      <c r="E28" s="52"/>
      <c r="F28" s="52"/>
      <c r="G28" s="50" t="s">
        <v>241</v>
      </c>
      <c r="H28" s="50"/>
    </row>
    <row r="29" spans="1:8" ht="15.75">
      <c r="A29" s="50" t="s">
        <v>63</v>
      </c>
      <c r="B29" s="51"/>
      <c r="C29" s="52"/>
      <c r="D29" s="52"/>
      <c r="E29" s="52"/>
      <c r="F29" s="50"/>
      <c r="G29" s="50" t="s">
        <v>69</v>
      </c>
      <c r="H29" s="50"/>
    </row>
    <row r="30" spans="1:8" ht="15.75">
      <c r="A30" s="50" t="s">
        <v>20</v>
      </c>
      <c r="B30" s="51"/>
      <c r="C30" s="52"/>
      <c r="D30" s="52"/>
      <c r="E30" s="52"/>
      <c r="F30" s="50"/>
      <c r="G30" s="50" t="s">
        <v>237</v>
      </c>
      <c r="H30" s="50"/>
    </row>
    <row r="31" spans="1:8" ht="18">
      <c r="A31" s="40"/>
      <c r="B31" s="48"/>
      <c r="C31" s="41"/>
      <c r="D31" s="41"/>
      <c r="E31" s="41"/>
      <c r="F31" s="40"/>
    </row>
    <row r="32" spans="1:8" ht="15.75">
      <c r="A32" s="63" t="s">
        <v>2</v>
      </c>
      <c r="B32" s="43"/>
      <c r="C32" s="17"/>
      <c r="D32" s="17"/>
      <c r="E32" s="26"/>
      <c r="F32" s="5"/>
    </row>
    <row r="33" spans="1:6" ht="11.25" customHeight="1">
      <c r="A33" s="63"/>
      <c r="B33" s="43"/>
      <c r="C33" s="17"/>
      <c r="D33" s="17"/>
      <c r="E33" s="26"/>
      <c r="F33" s="5"/>
    </row>
    <row r="34" spans="1:6" ht="18">
      <c r="A34" s="36" t="s">
        <v>40</v>
      </c>
      <c r="B34" s="43"/>
      <c r="C34" s="17"/>
      <c r="D34" s="17"/>
      <c r="E34" s="26"/>
      <c r="F34" s="7"/>
    </row>
    <row r="35" spans="1:6" ht="4.5" customHeight="1">
      <c r="A35" s="57"/>
      <c r="B35" s="44"/>
      <c r="C35" s="7"/>
      <c r="D35" s="7"/>
      <c r="E35" s="28"/>
      <c r="F35" s="7"/>
    </row>
    <row r="36" spans="1:6" ht="15">
      <c r="A36" s="58" t="s">
        <v>41</v>
      </c>
      <c r="B36" s="44"/>
      <c r="C36" s="7"/>
      <c r="D36" s="7"/>
      <c r="E36" s="28"/>
      <c r="F36" s="8"/>
    </row>
    <row r="37" spans="1:6" ht="15">
      <c r="A37" s="58" t="s">
        <v>38</v>
      </c>
      <c r="B37" s="45"/>
      <c r="C37" s="8"/>
      <c r="D37" s="8"/>
      <c r="E37" s="27"/>
    </row>
    <row r="38" spans="1:6" ht="15">
      <c r="A38" s="58" t="s">
        <v>255</v>
      </c>
    </row>
  </sheetData>
  <customSheetViews>
    <customSheetView guid="{A4B47967-7288-4EFC-B3A3-156A4AF2D0DB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1"/>
      <headerFooter alignWithMargins="0"/>
    </customSheetView>
    <customSheetView guid="{94144FE1-E98D-468C-A0B0-A5E0B5B10077}" showPageBreaks="1" showGridLines="0" printArea="1" view="pageBreakPreview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2"/>
      <headerFooter alignWithMargins="0"/>
    </customSheetView>
    <customSheetView guid="{ECFF03AA-9995-49FD-8675-E9EB89E20521}" showPageBreaks="1" showGridLines="0" printArea="1" view="pageBreakPreview">
      <selection activeCell="F14" sqref="F14"/>
      <pageMargins left="0.25" right="0.25" top="0.55000000000000004" bottom="0.09" header="0.15" footer="0"/>
      <printOptions horizontalCentered="1"/>
      <pageSetup paperSize="9" scale="81" orientation="landscape" r:id="rId3"/>
      <headerFooter alignWithMargins="0"/>
    </customSheetView>
    <customSheetView guid="{0AC86E81-06EB-4896-B1CE-C91766AC0986}" showPageBreaks="1" showGridLines="0" printArea="1" view="pageBreakPreview">
      <selection activeCell="B7" sqref="B7"/>
      <pageMargins left="0.25" right="0.25" top="0.55000000000000004" bottom="0.09" header="0.15" footer="0"/>
      <printOptions horizontalCentered="1"/>
      <pageSetup paperSize="9" scale="81" orientation="landscape" r:id="rId4"/>
      <headerFooter alignWithMargins="0"/>
    </customSheetView>
    <customSheetView guid="{D4ABD959-335C-45EC-87BE-C9BA377F0497}" showPageBreaks="1" showGridLines="0" printArea="1" view="pageBreakPreview" topLeftCell="A6">
      <selection activeCell="A40" sqref="A40"/>
      <pageMargins left="0.25" right="0.25" top="0.55000000000000004" bottom="0.09" header="0.15" footer="0"/>
      <printOptions horizontalCentered="1"/>
      <pageSetup paperSize="9" scale="81" orientation="landscape" r:id="rId5"/>
      <headerFooter alignWithMargins="0"/>
    </customSheetView>
    <customSheetView guid="{2D64A94D-C66C-4FD3-8201-7F642E1B0F95}" showPageBreaks="1" showGridLines="0" printArea="1" view="pageBreakPreview">
      <selection activeCell="H15" sqref="H15"/>
      <pageMargins left="0.25" right="0.25" top="0.55000000000000004" bottom="0.09" header="0.15" footer="0"/>
      <printOptions horizontalCentered="1"/>
      <pageSetup paperSize="9" scale="81" orientation="landscape" r:id="rId6"/>
      <headerFooter alignWithMargins="0"/>
    </customSheetView>
    <customSheetView guid="{3D6738E3-A45A-4638-AB53-C4FC5C66BC2D}" showPageBreaks="1" showGridLines="0" printArea="1" view="pageBreakPreview" topLeftCell="A6">
      <selection activeCell="E6" sqref="E1:F1048576"/>
      <pageMargins left="0.25" right="0.25" top="0.55000000000000004" bottom="0.09" header="0.15" footer="0"/>
      <printOptions horizontalCentered="1"/>
      <pageSetup paperSize="9" scale="81" orientation="landscape" r:id="rId7"/>
      <headerFooter alignWithMargins="0"/>
    </customSheetView>
    <customSheetView guid="{20B682CD-B38B-44EE-8FE8-229DDCE8B959}" showPageBreaks="1" showGridLines="0" printArea="1" hiddenColumns="1" view="pageBreakPreview">
      <selection activeCell="C21" sqref="C21"/>
      <pageMargins left="0.25" right="0.25" top="0.55000000000000004" bottom="0.09" header="0.15" footer="0"/>
      <printOptions horizontalCentered="1"/>
      <pageSetup paperSize="9" scale="81" orientation="landscape" r:id="rId8"/>
      <headerFooter alignWithMargins="0"/>
    </customSheetView>
    <customSheetView guid="{D63838BE-F230-4BC1-8CFF-567D02D6527C}" showPageBreaks="1" showGridLines="0" printArea="1" hiddenColumns="1" view="pageBreakPreview">
      <selection activeCell="I14" sqref="I14:J18"/>
      <pageMargins left="0.25" right="0.25" top="0.55000000000000004" bottom="0.09" header="0.15" footer="0"/>
      <printOptions horizontalCentered="1"/>
      <pageSetup paperSize="9" scale="81" orientation="landscape" r:id="rId9"/>
      <headerFooter alignWithMargins="0"/>
    </customSheetView>
    <customSheetView guid="{7044E850-A5C6-4247-BE4D-DC6D0F8B87FE}" showPageBreaks="1" showGridLines="0" printArea="1" view="pageBreakPreview" topLeftCell="A4">
      <selection activeCell="F20" sqref="F20"/>
      <pageMargins left="0.25" right="0.25" top="0.55000000000000004" bottom="0.09" header="0.15" footer="0"/>
      <printOptions horizontalCentered="1"/>
      <pageSetup paperSize="9" scale="81" orientation="landscape" r:id="rId10"/>
      <headerFooter alignWithMargins="0"/>
    </customSheetView>
    <customSheetView guid="{9BFCC6BA-6181-4FB6-AF72-B0E6954AA9A0}" showPageBreaks="1" showGridLines="0" printArea="1" view="pageBreakPreview">
      <selection activeCell="C17" sqref="C17:L17"/>
      <pageMargins left="0.25" right="0.25" top="0.55000000000000004" bottom="0.09" header="0.15" footer="0"/>
      <printOptions horizontalCentered="1"/>
      <pageSetup paperSize="9" scale="81" orientation="landscape" r:id="rId11"/>
      <headerFooter alignWithMargins="0"/>
    </customSheetView>
    <customSheetView guid="{F8AC9B16-B680-443B-A0C2-C2568C2FC9DC}" showPageBreaks="1" showGridLines="0" printArea="1" view="pageBreakPreview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12"/>
      <headerFooter alignWithMargins="0"/>
    </customSheetView>
    <customSheetView guid="{3675219B-151D-4A83-95AF-6CA1D823DF91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81" orientation="landscape" r:id="rId13"/>
      <headerFooter alignWithMargins="0"/>
    </customSheetView>
    <customSheetView guid="{6B137BBA-28F2-4177-ADEF-B1D1878767AC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70" orientation="landscape" r:id="rId14"/>
      <headerFooter alignWithMargins="0"/>
    </customSheetView>
    <customSheetView guid="{9CCF10E2-92C0-49B0-AF99-307DE301C06F}" showPageBreaks="1" showGridLines="0" printArea="1" view="pageBreakPreview" topLeftCell="A7">
      <selection activeCell="A29" sqref="A29"/>
      <pageMargins left="0.25" right="0.25" top="0.55000000000000004" bottom="0.09" header="0.15" footer="0"/>
      <printOptions horizontalCentered="1"/>
      <pageSetup paperSize="9" scale="81" orientation="landscape" r:id="rId15"/>
      <headerFooter alignWithMargins="0"/>
    </customSheetView>
    <customSheetView guid="{5618DD8E-698B-41B5-8163-9804A8A834E2}" showPageBreaks="1" showGridLines="0" printArea="1" view="pageBreakPreview" topLeftCell="A7">
      <selection activeCell="A17" sqref="A17:XFD20"/>
      <pageMargins left="0.25" right="0.25" top="0.55000000000000004" bottom="0.09" header="0.15" footer="0"/>
      <printOptions horizontalCentered="1"/>
      <pageSetup paperSize="9" scale="81" orientation="landscape" r:id="rId16"/>
      <headerFooter alignWithMargins="0"/>
    </customSheetView>
    <customSheetView guid="{F1738DBA-4A86-4E4E-8AA2-B6B2804E8CE9}" showPageBreaks="1" showGridLines="0" printArea="1" hiddenColumns="1" view="pageBreakPreview" topLeftCell="A4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17"/>
      <headerFooter alignWithMargins="0"/>
    </customSheetView>
    <customSheetView guid="{91AC30DE-1D40-4709-B1FA-6F0FA378251B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18"/>
      <headerFooter alignWithMargins="0"/>
    </customSheetView>
    <customSheetView guid="{66D3A9EB-F894-4E92-AAA1-D172D6B95E05}" showPageBreaks="1" showGridLines="0" printArea="1" view="pageBreakPreview">
      <selection activeCell="J20" sqref="J20"/>
      <pageMargins left="0.25" right="0.25" top="0.55000000000000004" bottom="0.09" header="0.15" footer="0"/>
      <printOptions horizontalCentered="1"/>
      <pageSetup paperSize="9" scale="81" orientation="landscape" r:id="rId19"/>
      <headerFooter alignWithMargins="0"/>
    </customSheetView>
    <customSheetView guid="{9BD9C074-40C7-4DEF-A2BD-D9FC2E0C67A7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20"/>
      <headerFooter alignWithMargins="0"/>
    </customSheetView>
  </customSheetViews>
  <mergeCells count="7">
    <mergeCell ref="A2:F2"/>
    <mergeCell ref="A3:F3"/>
    <mergeCell ref="B5:F5"/>
    <mergeCell ref="C10:D10"/>
    <mergeCell ref="E10:F10"/>
    <mergeCell ref="A10:A13"/>
    <mergeCell ref="B10:B13"/>
  </mergeCells>
  <phoneticPr fontId="29" type="noConversion"/>
  <hyperlinks>
    <hyperlink ref="A5" location="'MENU '!A1" display="BACK TO MENU" xr:uid="{00000000-0004-0000-0100-000000000000}"/>
  </hyperlinks>
  <printOptions horizontalCentered="1"/>
  <pageMargins left="0.25" right="0.25" top="0.55000000000000004" bottom="0.09" header="0.15" footer="0"/>
  <pageSetup paperSize="9" scale="81" orientation="landscape" r:id="rId21"/>
  <headerFooter alignWithMargins="0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29"/>
  <sheetViews>
    <sheetView view="pageBreakPreview" zoomScaleSheetLayoutView="100" workbookViewId="0">
      <selection activeCell="G23" sqref="G23"/>
    </sheetView>
  </sheetViews>
  <sheetFormatPr defaultColWidth="8" defaultRowHeight="12.75"/>
  <cols>
    <col min="1" max="1" width="20.33203125" style="25" customWidth="1"/>
    <col min="2" max="2" width="10.33203125" style="29" customWidth="1"/>
    <col min="3" max="4" width="9.44140625" style="25" customWidth="1"/>
    <col min="5" max="6" width="7.44140625" style="25" customWidth="1"/>
    <col min="7" max="7" width="19.109375" style="25" customWidth="1"/>
    <col min="8" max="8" width="10.109375" style="25" customWidth="1"/>
    <col min="9" max="9" width="6.88671875" style="25" customWidth="1"/>
    <col min="10" max="10" width="7.6640625" style="25" customWidth="1"/>
    <col min="11" max="11" width="8.109375" style="25" customWidth="1"/>
    <col min="12" max="12" width="6.88671875" style="30" customWidth="1"/>
    <col min="13" max="16384" width="8" style="25"/>
  </cols>
  <sheetData>
    <row r="2" spans="1:12" s="16" customFormat="1" ht="37.5">
      <c r="A2" s="625" t="s">
        <v>1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pans="1:12" s="16" customFormat="1" ht="32.25" customHeight="1">
      <c r="A3" s="624" t="s">
        <v>77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</row>
    <row r="4" spans="1:12" s="13" customFormat="1" ht="15" customHeight="1">
      <c r="A4" s="14"/>
      <c r="B4" s="15"/>
      <c r="G4" s="14"/>
      <c r="H4" s="15"/>
    </row>
    <row r="5" spans="1:12" s="13" customFormat="1" ht="15" customHeight="1">
      <c r="A5" s="342" t="s">
        <v>22</v>
      </c>
      <c r="B5" s="15"/>
      <c r="G5" s="14"/>
      <c r="H5" s="15"/>
      <c r="J5" s="246" t="s">
        <v>92</v>
      </c>
      <c r="K5" s="623">
        <f ca="1">'MENU '!K8</f>
        <v>44341</v>
      </c>
      <c r="L5" s="623"/>
    </row>
    <row r="7" spans="1:12" s="240" customFormat="1" ht="19.5" customHeight="1">
      <c r="A7" s="629" t="s">
        <v>3</v>
      </c>
      <c r="B7" s="631" t="s">
        <v>10</v>
      </c>
      <c r="C7" s="633" t="s">
        <v>123</v>
      </c>
      <c r="D7" s="633"/>
      <c r="E7" s="634" t="s">
        <v>202</v>
      </c>
      <c r="F7" s="634"/>
      <c r="G7" s="635" t="s">
        <v>31</v>
      </c>
      <c r="H7" s="637" t="s">
        <v>10</v>
      </c>
      <c r="I7" s="629" t="s">
        <v>27</v>
      </c>
      <c r="J7" s="629"/>
      <c r="K7" s="627" t="s">
        <v>131</v>
      </c>
      <c r="L7" s="628"/>
    </row>
    <row r="8" spans="1:12" s="240" customFormat="1" ht="12.75" customHeight="1">
      <c r="A8" s="629"/>
      <c r="B8" s="632"/>
      <c r="C8" s="241" t="s">
        <v>4</v>
      </c>
      <c r="D8" s="241" t="s">
        <v>0</v>
      </c>
      <c r="E8" s="241" t="s">
        <v>4</v>
      </c>
      <c r="F8" s="241" t="s">
        <v>0</v>
      </c>
      <c r="G8" s="636"/>
      <c r="H8" s="638"/>
      <c r="I8" s="241" t="s">
        <v>4</v>
      </c>
      <c r="J8" s="241" t="s">
        <v>0</v>
      </c>
      <c r="K8" s="241" t="s">
        <v>4</v>
      </c>
      <c r="L8" s="241" t="s">
        <v>0</v>
      </c>
    </row>
    <row r="9" spans="1:12" s="240" customFormat="1" ht="12.75" customHeight="1">
      <c r="A9" s="629"/>
      <c r="B9" s="632"/>
      <c r="C9" s="243" t="s">
        <v>9</v>
      </c>
      <c r="D9" s="243" t="s">
        <v>8</v>
      </c>
      <c r="E9" s="243" t="s">
        <v>11</v>
      </c>
      <c r="F9" s="243" t="s">
        <v>7</v>
      </c>
      <c r="G9" s="636"/>
      <c r="H9" s="638"/>
      <c r="I9" s="242" t="s">
        <v>7</v>
      </c>
      <c r="J9" s="242" t="s">
        <v>12</v>
      </c>
      <c r="K9" s="242" t="s">
        <v>5</v>
      </c>
      <c r="L9" s="242" t="s">
        <v>8</v>
      </c>
    </row>
    <row r="10" spans="1:12" s="240" customFormat="1" ht="12.75" customHeight="1">
      <c r="A10" s="630"/>
      <c r="B10" s="632"/>
      <c r="C10" s="245">
        <v>0.41666666666666669</v>
      </c>
      <c r="D10" s="245">
        <v>0.41666666666666669</v>
      </c>
      <c r="E10" s="245">
        <v>0.33333333333333331</v>
      </c>
      <c r="F10" s="245">
        <v>0.41666666666666669</v>
      </c>
      <c r="G10" s="636"/>
      <c r="H10" s="638"/>
      <c r="I10" s="244">
        <v>0.58333333333333337</v>
      </c>
      <c r="J10" s="244">
        <v>0.41666666666666669</v>
      </c>
      <c r="K10" s="244">
        <v>0.625</v>
      </c>
      <c r="L10" s="244">
        <v>0.75</v>
      </c>
    </row>
    <row r="11" spans="1:12" ht="20.100000000000001" customHeight="1">
      <c r="A11" s="542" t="str">
        <f>'USEC DIRECT (AWE4)'!A12</f>
        <v>COSCO SHIPPING ROSE</v>
      </c>
      <c r="B11" s="539" t="str">
        <f>'USEC DIRECT (AWE4)'!B12</f>
        <v>020E</v>
      </c>
      <c r="C11" s="394">
        <f>'USEC DIRECT (AWE4)'!C12</f>
        <v>44347</v>
      </c>
      <c r="D11" s="394">
        <f>'USEC DIRECT (AWE4)'!D12</f>
        <v>44348</v>
      </c>
      <c r="E11" s="394">
        <f>'USEC DIRECT (AWE4)'!E12</f>
        <v>44351</v>
      </c>
      <c r="F11" s="394">
        <f>'USEC DIRECT (AWE4)'!F12</f>
        <v>44351</v>
      </c>
      <c r="G11" s="538" t="s">
        <v>239</v>
      </c>
      <c r="H11" s="539" t="s">
        <v>269</v>
      </c>
      <c r="I11" s="172">
        <v>66.041666666666671</v>
      </c>
      <c r="J11" s="172">
        <v>67.041666666666671</v>
      </c>
      <c r="K11" s="172">
        <v>83.625</v>
      </c>
      <c r="L11" s="172">
        <v>90.125</v>
      </c>
    </row>
    <row r="12" spans="1:12" s="401" customFormat="1" ht="20.100000000000001" customHeight="1">
      <c r="A12" s="542" t="str">
        <f>'USEC DIRECT (AWE4)'!A13</f>
        <v>COSCO HOPE</v>
      </c>
      <c r="B12" s="539" t="str">
        <f>'USEC DIRECT (AWE4)'!B13</f>
        <v>045E</v>
      </c>
      <c r="C12" s="369">
        <f>C11+7</f>
        <v>44354</v>
      </c>
      <c r="D12" s="369">
        <f>D11+7</f>
        <v>44355</v>
      </c>
      <c r="E12" s="369">
        <f>E11+7</f>
        <v>44358</v>
      </c>
      <c r="F12" s="369">
        <f>F11+7</f>
        <v>44358</v>
      </c>
      <c r="G12" s="538" t="s">
        <v>278</v>
      </c>
      <c r="H12" s="539" t="s">
        <v>280</v>
      </c>
      <c r="I12" s="172">
        <f>I11+7</f>
        <v>73.041666666666671</v>
      </c>
      <c r="J12" s="172">
        <f t="shared" ref="J12:L12" si="0">J11+7</f>
        <v>74.041666666666671</v>
      </c>
      <c r="K12" s="172">
        <f t="shared" si="0"/>
        <v>90.625</v>
      </c>
      <c r="L12" s="172">
        <f t="shared" si="0"/>
        <v>97.125</v>
      </c>
    </row>
    <row r="13" spans="1:12" ht="20.100000000000001" customHeight="1">
      <c r="A13" s="542" t="str">
        <f>'USEC DIRECT (AWE4)'!A14</f>
        <v>OOCL SINGAPORE</v>
      </c>
      <c r="B13" s="539" t="str">
        <f>'USEC DIRECT (AWE4)'!B14</f>
        <v>042E</v>
      </c>
      <c r="C13" s="369">
        <f>C12+7</f>
        <v>44361</v>
      </c>
      <c r="D13" s="369">
        <f>D12+7</f>
        <v>44362</v>
      </c>
      <c r="E13" s="369">
        <f t="shared" ref="E13:F18" si="1">E12+7</f>
        <v>44365</v>
      </c>
      <c r="F13" s="369">
        <f t="shared" si="1"/>
        <v>44365</v>
      </c>
      <c r="G13" s="538" t="s">
        <v>279</v>
      </c>
      <c r="H13" s="539" t="s">
        <v>271</v>
      </c>
      <c r="I13" s="172">
        <f t="shared" ref="I13:L15" si="2">I12+7</f>
        <v>80.041666666666671</v>
      </c>
      <c r="J13" s="172">
        <f t="shared" ref="J13:L17" si="3">J12+7</f>
        <v>81.041666666666671</v>
      </c>
      <c r="K13" s="172">
        <f t="shared" si="3"/>
        <v>97.625</v>
      </c>
      <c r="L13" s="172">
        <f t="shared" si="3"/>
        <v>104.125</v>
      </c>
    </row>
    <row r="14" spans="1:12" ht="20.100000000000001" customHeight="1">
      <c r="A14" s="542" t="str">
        <f>'USEC DIRECT (AWE4)'!A15</f>
        <v>COSCO SHIPPING PEONY</v>
      </c>
      <c r="B14" s="539" t="str">
        <f>'USEC DIRECT (AWE4)'!B15</f>
        <v>015E</v>
      </c>
      <c r="C14" s="369">
        <f t="shared" ref="C14:D18" si="4">C13+7</f>
        <v>44368</v>
      </c>
      <c r="D14" s="369">
        <f t="shared" si="4"/>
        <v>44369</v>
      </c>
      <c r="E14" s="369">
        <f t="shared" si="1"/>
        <v>44372</v>
      </c>
      <c r="F14" s="369">
        <f t="shared" si="1"/>
        <v>44372</v>
      </c>
      <c r="G14" s="538" t="s">
        <v>246</v>
      </c>
      <c r="H14" s="539" t="s">
        <v>281</v>
      </c>
      <c r="I14" s="172">
        <f t="shared" si="2"/>
        <v>87.041666666666671</v>
      </c>
      <c r="J14" s="172">
        <f t="shared" si="3"/>
        <v>88.041666666666671</v>
      </c>
      <c r="K14" s="172">
        <f t="shared" si="3"/>
        <v>104.625</v>
      </c>
      <c r="L14" s="172">
        <f t="shared" si="3"/>
        <v>111.125</v>
      </c>
    </row>
    <row r="15" spans="1:12" ht="20.100000000000001" customHeight="1">
      <c r="A15" s="542" t="str">
        <f>'USEC DIRECT (AWE4)'!A16</f>
        <v>OOCL BERLIN</v>
      </c>
      <c r="B15" s="539" t="str">
        <f>'USEC DIRECT (AWE4)'!B16</f>
        <v>037E</v>
      </c>
      <c r="C15" s="369">
        <f t="shared" si="4"/>
        <v>44375</v>
      </c>
      <c r="D15" s="369">
        <f t="shared" si="4"/>
        <v>44376</v>
      </c>
      <c r="E15" s="369">
        <f t="shared" si="1"/>
        <v>44379</v>
      </c>
      <c r="F15" s="369">
        <f t="shared" si="1"/>
        <v>44379</v>
      </c>
      <c r="G15" s="538" t="s">
        <v>238</v>
      </c>
      <c r="H15" s="539" t="s">
        <v>270</v>
      </c>
      <c r="I15" s="172">
        <f t="shared" si="2"/>
        <v>94.041666666666671</v>
      </c>
      <c r="J15" s="172">
        <f t="shared" si="2"/>
        <v>95.041666666666671</v>
      </c>
      <c r="K15" s="172">
        <f t="shared" si="2"/>
        <v>111.625</v>
      </c>
      <c r="L15" s="172">
        <f t="shared" si="2"/>
        <v>118.125</v>
      </c>
    </row>
    <row r="16" spans="1:12" ht="20.100000000000001" customHeight="1">
      <c r="A16" s="542" t="str">
        <f>'USEC DIRECT (AWE4)'!A17</f>
        <v>COSCO EXCELLENCE</v>
      </c>
      <c r="B16" s="539" t="str">
        <f>'USEC DIRECT (AWE4)'!B17</f>
        <v>057E</v>
      </c>
      <c r="C16" s="369">
        <f t="shared" si="4"/>
        <v>44382</v>
      </c>
      <c r="D16" s="369">
        <f t="shared" si="4"/>
        <v>44383</v>
      </c>
      <c r="E16" s="369">
        <f t="shared" si="1"/>
        <v>44386</v>
      </c>
      <c r="F16" s="369">
        <f t="shared" si="1"/>
        <v>44386</v>
      </c>
      <c r="G16" s="538" t="s">
        <v>222</v>
      </c>
      <c r="H16" s="539"/>
      <c r="I16" s="172">
        <f t="shared" ref="I16" si="5">I15+7</f>
        <v>101.04166666666667</v>
      </c>
      <c r="J16" s="172">
        <f t="shared" si="3"/>
        <v>102.04166666666667</v>
      </c>
      <c r="K16" s="172">
        <f t="shared" ref="K16:L16" si="6">K15+7</f>
        <v>118.625</v>
      </c>
      <c r="L16" s="172">
        <f t="shared" si="6"/>
        <v>125.125</v>
      </c>
    </row>
    <row r="17" spans="1:12" ht="20.100000000000001" customHeight="1">
      <c r="A17" s="542" t="str">
        <f>'USEC DIRECT (AWE4)'!A18</f>
        <v>OOCL CHONGQING</v>
      </c>
      <c r="B17" s="539" t="str">
        <f>'USEC DIRECT (AWE4)'!B18</f>
        <v>037E</v>
      </c>
      <c r="C17" s="369">
        <f t="shared" si="4"/>
        <v>44389</v>
      </c>
      <c r="D17" s="369">
        <f t="shared" si="4"/>
        <v>44390</v>
      </c>
      <c r="E17" s="369">
        <f t="shared" si="1"/>
        <v>44393</v>
      </c>
      <c r="F17" s="369">
        <f t="shared" si="1"/>
        <v>44393</v>
      </c>
      <c r="G17" s="538" t="s">
        <v>222</v>
      </c>
      <c r="H17" s="539"/>
      <c r="I17" s="172">
        <f t="shared" ref="I17" si="7">I16+7</f>
        <v>108.04166666666667</v>
      </c>
      <c r="J17" s="172">
        <f t="shared" si="3"/>
        <v>109.04166666666667</v>
      </c>
      <c r="K17" s="172">
        <f t="shared" ref="K17:L17" si="8">K16+7</f>
        <v>125.625</v>
      </c>
      <c r="L17" s="172">
        <f t="shared" si="8"/>
        <v>132.125</v>
      </c>
    </row>
    <row r="18" spans="1:12" ht="20.100000000000001" customHeight="1">
      <c r="A18" s="542" t="str">
        <f>'USEC DIRECT (AWE4)'!A19</f>
        <v>COSCO SHIPPING CAMELLIA</v>
      </c>
      <c r="B18" s="539" t="str">
        <f>'USEC DIRECT (AWE4)'!B19</f>
        <v>011E</v>
      </c>
      <c r="C18" s="369">
        <f t="shared" si="4"/>
        <v>44396</v>
      </c>
      <c r="D18" s="369">
        <f t="shared" si="4"/>
        <v>44397</v>
      </c>
      <c r="E18" s="369">
        <f t="shared" si="1"/>
        <v>44400</v>
      </c>
      <c r="F18" s="369">
        <f t="shared" si="1"/>
        <v>44400</v>
      </c>
      <c r="G18" s="538" t="s">
        <v>222</v>
      </c>
      <c r="H18" s="539"/>
      <c r="I18" s="172">
        <f t="shared" ref="I18:L18" si="9">I17+7</f>
        <v>115.04166666666667</v>
      </c>
      <c r="J18" s="172">
        <f t="shared" si="9"/>
        <v>116.04166666666667</v>
      </c>
      <c r="K18" s="172">
        <f t="shared" si="9"/>
        <v>132.625</v>
      </c>
      <c r="L18" s="172">
        <f t="shared" si="9"/>
        <v>139.125</v>
      </c>
    </row>
    <row r="20" spans="1:12">
      <c r="A20" s="187" t="s">
        <v>32</v>
      </c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 ht="12" customHeight="1">
      <c r="A21" s="19" t="s">
        <v>242</v>
      </c>
      <c r="B21" s="334"/>
      <c r="C21" s="334"/>
      <c r="D21" s="334"/>
      <c r="E21" s="334"/>
      <c r="F21" s="334"/>
      <c r="G21" s="334"/>
      <c r="H21" s="335"/>
      <c r="I21" s="56"/>
      <c r="J21" s="56"/>
      <c r="K21" s="56"/>
      <c r="L21" s="56"/>
    </row>
    <row r="22" spans="1:12">
      <c r="A22" s="25" t="s">
        <v>142</v>
      </c>
      <c r="B22" s="334"/>
      <c r="C22" s="334"/>
      <c r="D22" s="334"/>
      <c r="E22" s="334"/>
      <c r="F22" s="334"/>
      <c r="G22" s="334"/>
      <c r="H22" s="335"/>
      <c r="I22" s="56"/>
      <c r="J22" s="56"/>
      <c r="K22" s="56"/>
      <c r="L22" s="56"/>
    </row>
    <row r="23" spans="1:12">
      <c r="A23" s="19" t="s">
        <v>201</v>
      </c>
      <c r="B23" s="25"/>
    </row>
    <row r="24" spans="1:12" ht="15.75">
      <c r="A24" s="35" t="s">
        <v>30</v>
      </c>
      <c r="B24" s="236"/>
      <c r="C24" s="190"/>
      <c r="D24" s="190"/>
      <c r="L24" s="25"/>
    </row>
    <row r="25" spans="1:12" ht="15.75">
      <c r="A25" s="155" t="s">
        <v>250</v>
      </c>
      <c r="B25" s="157"/>
      <c r="C25" s="156"/>
      <c r="D25" s="156"/>
      <c r="E25" s="156"/>
      <c r="F25" s="156"/>
      <c r="G25" s="156"/>
      <c r="H25" s="156"/>
      <c r="I25" s="155"/>
      <c r="J25" s="156"/>
      <c r="K25" s="155" t="s">
        <v>248</v>
      </c>
      <c r="L25" s="156"/>
    </row>
    <row r="26" spans="1:12" ht="15.75">
      <c r="A26" s="155" t="s">
        <v>125</v>
      </c>
      <c r="B26" s="157"/>
      <c r="C26" s="156"/>
      <c r="D26" s="156"/>
      <c r="E26" s="156"/>
      <c r="F26" s="156"/>
      <c r="G26" s="156"/>
      <c r="H26" s="156"/>
      <c r="I26" s="155"/>
      <c r="J26" s="156"/>
      <c r="K26" s="155" t="s">
        <v>249</v>
      </c>
      <c r="L26" s="156"/>
    </row>
    <row r="27" spans="1:12" ht="15.75">
      <c r="A27" s="155" t="s">
        <v>63</v>
      </c>
      <c r="B27" s="157"/>
      <c r="C27" s="156"/>
      <c r="D27" s="156"/>
      <c r="E27" s="156"/>
      <c r="F27" s="155"/>
      <c r="G27" s="228"/>
      <c r="H27" s="156"/>
      <c r="I27" s="155"/>
      <c r="J27" s="156"/>
      <c r="K27" s="155" t="s">
        <v>254</v>
      </c>
      <c r="L27" s="156"/>
    </row>
    <row r="28" spans="1:12" ht="15.75">
      <c r="A28" s="155" t="s">
        <v>20</v>
      </c>
      <c r="B28" s="157"/>
      <c r="C28" s="156"/>
      <c r="D28" s="156"/>
      <c r="E28" s="156"/>
      <c r="F28" s="155"/>
      <c r="G28" s="228"/>
      <c r="H28" s="156"/>
      <c r="I28" s="155"/>
      <c r="J28" s="156"/>
      <c r="K28" s="155" t="s">
        <v>84</v>
      </c>
      <c r="L28" s="156"/>
    </row>
    <row r="29" spans="1:12" ht="15.75">
      <c r="A29" s="155"/>
      <c r="B29" s="157"/>
      <c r="C29" s="156"/>
      <c r="D29" s="156"/>
      <c r="E29" s="156"/>
      <c r="F29" s="155"/>
      <c r="G29" s="228"/>
      <c r="H29" s="156"/>
      <c r="I29" s="155"/>
      <c r="J29" s="156"/>
      <c r="K29" s="155"/>
      <c r="L29" s="156"/>
    </row>
  </sheetData>
  <customSheetViews>
    <customSheetView guid="{A4B47967-7288-4EFC-B3A3-156A4AF2D0DB}" showPageBreaks="1" fitToPage="1" printArea="1" view="pageBreakPreview" topLeftCell="A22">
      <selection activeCell="K50" sqref="K50:K53"/>
      <pageMargins left="0.37" right="0.32" top="0.75" bottom="0.75" header="0.3" footer="0.3"/>
      <pageSetup paperSize="9" scale="95" orientation="landscape" r:id="rId1"/>
    </customSheetView>
    <customSheetView guid="{94144FE1-E98D-468C-A0B0-A5E0B5B10077}" showPageBreaks="1" fitToPage="1" printArea="1" view="pageBreakPreview" topLeftCell="A22">
      <selection activeCell="K50" sqref="K50:K53"/>
      <pageMargins left="0.37" right="0.32" top="0.75" bottom="0.75" header="0.3" footer="0.3"/>
      <pageSetup paperSize="9" orientation="landscape" r:id="rId2"/>
    </customSheetView>
    <customSheetView guid="{ECFF03AA-9995-49FD-8675-E9EB89E20521}" showPageBreaks="1" fitToPage="1" printArea="1" view="pageBreakPreview">
      <selection activeCell="G22" sqref="G22:G23"/>
      <pageMargins left="0.37" right="0.32" top="0.75" bottom="0.75" header="0.3" footer="0.3"/>
      <pageSetup paperSize="9" scale="95" orientation="landscape" r:id="rId3"/>
    </customSheetView>
    <customSheetView guid="{0AC86E81-06EB-4896-B1CE-C91766AC0986}" showPageBreaks="1" fitToPage="1" printArea="1" view="pageBreakPreview">
      <selection activeCell="H17" sqref="H17"/>
      <pageMargins left="0.37" right="0.32" top="0.75" bottom="0.75" header="0.3" footer="0.3"/>
      <pageSetup paperSize="9" scale="95" orientation="landscape" r:id="rId4"/>
    </customSheetView>
    <customSheetView guid="{D4ABD959-335C-45EC-87BE-C9BA377F0497}" showPageBreaks="1" fitToPage="1" printArea="1" state="hidden" view="pageBreakPreview">
      <selection activeCell="G23" sqref="G23"/>
      <pageMargins left="0.37" right="0.32" top="0.75" bottom="0.75" header="0.3" footer="0.3"/>
      <pageSetup paperSize="9" scale="54" orientation="landscape" r:id="rId5"/>
    </customSheetView>
    <customSheetView guid="{2D64A94D-C66C-4FD3-8201-7F642E1B0F95}" showPageBreaks="1" fitToPage="1" printArea="1" view="pageBreakPreview" topLeftCell="A10">
      <selection activeCell="G21" sqref="G21"/>
      <pageMargins left="0.37" right="0.32" top="0.75" bottom="0.75" header="0.3" footer="0.3"/>
      <pageSetup paperSize="9" scale="56" orientation="landscape" r:id="rId6"/>
    </customSheetView>
    <customSheetView guid="{3D6738E3-A45A-4638-AB53-C4FC5C66BC2D}" showPageBreaks="1" fitToPage="1" printArea="1" view="pageBreakPreview" topLeftCell="A4">
      <selection activeCell="F11" sqref="F11"/>
      <pageMargins left="0.37" right="0.32" top="0.75" bottom="0.75" header="0.3" footer="0.3"/>
      <pageSetup paperSize="9" scale="57" orientation="landscape" r:id="rId7"/>
    </customSheetView>
    <customSheetView guid="{20B682CD-B38B-44EE-8FE8-229DDCE8B959}" showPageBreaks="1" fitToPage="1" view="pageBreakPreview" topLeftCell="A31">
      <selection activeCell="K36" sqref="K36:L36"/>
      <pageMargins left="0.37" right="0.32" top="0.75" bottom="0.75" header="0.3" footer="0.3"/>
      <pageSetup paperSize="9" scale="58" orientation="landscape" r:id="rId8"/>
    </customSheetView>
    <customSheetView guid="{D63838BE-F230-4BC1-8CFF-567D02D6527C}" showPageBreaks="1" fitToPage="1" view="pageBreakPreview" topLeftCell="A31">
      <selection activeCell="K36" sqref="K36:L36"/>
      <pageMargins left="0.37" right="0.32" top="0.75" bottom="0.75" header="0.3" footer="0.3"/>
      <pageSetup paperSize="9" scale="58" orientation="landscape" r:id="rId9"/>
    </customSheetView>
    <customSheetView guid="{7044E850-A5C6-4247-BE4D-DC6D0F8B87FE}" showPageBreaks="1" fitToPage="1" printArea="1" view="pageBreakPreview" topLeftCell="A16">
      <selection activeCell="K47" sqref="K47"/>
      <pageMargins left="0.37" right="0.32" top="0.75" bottom="0.75" header="0.3" footer="0.3"/>
      <pageSetup paperSize="9" scale="56" orientation="landscape" r:id="rId10"/>
    </customSheetView>
    <customSheetView guid="{9BFCC6BA-6181-4FB6-AF72-B0E6954AA9A0}" showPageBreaks="1" fitToPage="1" printArea="1" view="pageBreakPreview" topLeftCell="A10">
      <selection activeCell="G23" sqref="G23"/>
      <pageMargins left="0.37" right="0.32" top="0.75" bottom="0.75" header="0.3" footer="0.3"/>
      <pageSetup paperSize="9" scale="56" orientation="landscape" r:id="rId11"/>
    </customSheetView>
    <customSheetView guid="{F8AC9B16-B680-443B-A0C2-C2568C2FC9DC}" showPageBreaks="1" fitToPage="1" printArea="1" view="pageBreakPreview" topLeftCell="A19">
      <selection activeCell="L50" sqref="L50"/>
      <pageMargins left="0.37" right="0.32" top="0.75" bottom="0.75" header="0.3" footer="0.3"/>
      <pageSetup paperSize="9" scale="54" orientation="landscape" r:id="rId12"/>
    </customSheetView>
    <customSheetView guid="{3675219B-151D-4A83-95AF-6CA1D823DF91}" showPageBreaks="1" fitToPage="1" printArea="1" view="pageBreakPreview">
      <selection activeCell="G23" sqref="G23"/>
      <pageMargins left="0.37" right="0.32" top="0.75" bottom="0.75" header="0.3" footer="0.3"/>
      <pageSetup paperSize="9" scale="54" orientation="landscape" r:id="rId13"/>
    </customSheetView>
    <customSheetView guid="{6B137BBA-28F2-4177-ADEF-B1D1878767AC}" showPageBreaks="1" fitToPage="1" printArea="1" view="pageBreakPreview">
      <selection activeCell="E33" sqref="E33"/>
      <pageMargins left="0.37" right="0.32" top="0.75" bottom="0.75" header="0.3" footer="0.3"/>
      <pageSetup paperSize="9" scale="54" orientation="landscape" r:id="rId14"/>
    </customSheetView>
    <customSheetView guid="{9CCF10E2-92C0-49B0-AF99-307DE301C06F}" showPageBreaks="1" fitToPage="1" printArea="1" view="pageBreakPreview" topLeftCell="A16">
      <selection activeCell="G23" sqref="G23"/>
      <pageMargins left="0.37" right="0.32" top="0.75" bottom="0.75" header="0.3" footer="0.3"/>
      <pageSetup paperSize="9" scale="54" orientation="landscape" r:id="rId15"/>
    </customSheetView>
    <customSheetView guid="{5618DD8E-698B-41B5-8163-9804A8A834E2}" showPageBreaks="1" fitToPage="1" printArea="1" view="pageBreakPreview" topLeftCell="A19">
      <selection activeCell="L50" sqref="L50"/>
      <pageMargins left="0.37" right="0.32" top="0.75" bottom="0.75" header="0.3" footer="0.3"/>
      <pageSetup paperSize="9" scale="95" orientation="landscape" r:id="rId16"/>
    </customSheetView>
    <customSheetView guid="{F1738DBA-4A86-4E4E-8AA2-B6B2804E8CE9}" showPageBreaks="1" fitToPage="1" printArea="1" view="pageBreakPreview">
      <selection activeCell="G23" sqref="G23"/>
      <pageMargins left="0.37" right="0.32" top="0.75" bottom="0.75" header="0.3" footer="0.3"/>
      <pageSetup paperSize="9" scale="95" orientation="landscape" r:id="rId17"/>
    </customSheetView>
    <customSheetView guid="{91AC30DE-1D40-4709-B1FA-6F0FA378251B}" showPageBreaks="1" fitToPage="1" printArea="1" view="pageBreakPreview">
      <selection activeCell="G27" sqref="G27"/>
      <pageMargins left="0.37" right="0.32" top="0.75" bottom="0.75" header="0.3" footer="0.3"/>
      <pageSetup paperSize="9" scale="95" orientation="landscape" r:id="rId18"/>
    </customSheetView>
    <customSheetView guid="{66D3A9EB-F894-4E92-AAA1-D172D6B95E05}" showPageBreaks="1" fitToPage="1" printArea="1" state="hidden" view="pageBreakPreview">
      <selection activeCell="G12" sqref="G12:G15"/>
      <pageMargins left="0.37" right="0.32" top="0.75" bottom="0.75" header="0.3" footer="0.3"/>
      <pageSetup paperSize="9" scale="95" orientation="landscape" r:id="rId19"/>
    </customSheetView>
    <customSheetView guid="{9BD9C074-40C7-4DEF-A2BD-D9FC2E0C67A7}" showPageBreaks="1" fitToPage="1" printArea="1" view="pageBreakPreview">
      <selection activeCell="G27" sqref="G27"/>
      <pageMargins left="0.37" right="0.32" top="0.75" bottom="0.75" header="0.3" footer="0.3"/>
      <pageSetup paperSize="9" orientation="landscape" r:id="rId20"/>
    </customSheetView>
  </customSheetViews>
  <mergeCells count="11">
    <mergeCell ref="K5:L5"/>
    <mergeCell ref="A3:L3"/>
    <mergeCell ref="A2:L2"/>
    <mergeCell ref="K7:L7"/>
    <mergeCell ref="A7:A10"/>
    <mergeCell ref="B7:B10"/>
    <mergeCell ref="C7:D7"/>
    <mergeCell ref="E7:F7"/>
    <mergeCell ref="G7:G10"/>
    <mergeCell ref="H7:H10"/>
    <mergeCell ref="I7:J7"/>
  </mergeCells>
  <phoneticPr fontId="29" type="noConversion"/>
  <hyperlinks>
    <hyperlink ref="A5" location="'MENU '!A1" display="BACK TO MENU" xr:uid="{00000000-0004-0000-0200-000000000000}"/>
  </hyperlinks>
  <pageMargins left="0.37" right="0.32" top="0.75" bottom="0.75" header="0.3" footer="0.3"/>
  <pageSetup paperSize="9" scale="95" orientation="landscape" r:id="rId21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7"/>
  <sheetViews>
    <sheetView showGridLines="0" view="pageBreakPreview" topLeftCell="A4" zoomScaleSheetLayoutView="100" workbookViewId="0">
      <selection activeCell="C25" sqref="C25"/>
    </sheetView>
  </sheetViews>
  <sheetFormatPr defaultColWidth="9" defaultRowHeight="12.75"/>
  <cols>
    <col min="1" max="1" width="28.6640625" style="25" customWidth="1"/>
    <col min="2" max="2" width="12.109375" style="25" customWidth="1"/>
    <col min="3" max="3" width="13.109375" style="25" customWidth="1"/>
    <col min="4" max="4" width="15.109375" style="25" bestFit="1" customWidth="1"/>
    <col min="5" max="5" width="10.21875" style="25" customWidth="1"/>
    <col min="6" max="6" width="5.88671875" style="25" customWidth="1"/>
    <col min="7" max="7" width="13.109375" style="25" customWidth="1"/>
    <col min="8" max="8" width="12.6640625" style="25" customWidth="1"/>
    <col min="9" max="9" width="13.109375" style="25" customWidth="1"/>
    <col min="10" max="10" width="16.44140625" style="25" bestFit="1" customWidth="1"/>
    <col min="11" max="11" width="9.109375" style="25" bestFit="1" customWidth="1"/>
    <col min="12" max="12" width="12.44140625" style="25" bestFit="1" customWidth="1"/>
    <col min="13" max="16384" width="9" style="25"/>
  </cols>
  <sheetData>
    <row r="2" spans="1:12" s="16" customFormat="1" ht="32.25" customHeight="1">
      <c r="A2" s="625" t="s">
        <v>1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2" s="11" customFormat="1" ht="26.25">
      <c r="A3" s="624" t="s">
        <v>50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2" s="13" customFormat="1" ht="15" customHeight="1">
      <c r="A4" s="12"/>
      <c r="B4" s="12"/>
      <c r="C4" s="12"/>
    </row>
    <row r="5" spans="1:12" s="13" customFormat="1" ht="15">
      <c r="A5" s="341" t="s">
        <v>22</v>
      </c>
      <c r="B5" s="12"/>
      <c r="C5" s="12"/>
      <c r="H5" s="68"/>
      <c r="I5" s="158" t="s">
        <v>91</v>
      </c>
      <c r="J5" s="339">
        <v>44294</v>
      </c>
    </row>
    <row r="6" spans="1:12" s="13" customFormat="1" ht="9" customHeight="1">
      <c r="A6" s="14"/>
      <c r="B6" s="15"/>
    </row>
    <row r="7" spans="1:12" ht="13.5" customHeight="1" thickBot="1">
      <c r="A7" s="40"/>
      <c r="B7" s="41"/>
      <c r="C7" s="41"/>
      <c r="D7" s="41"/>
      <c r="E7" s="41"/>
      <c r="F7" s="41"/>
      <c r="G7" s="42"/>
      <c r="H7" s="40"/>
      <c r="I7" s="40"/>
      <c r="J7" s="41"/>
    </row>
    <row r="8" spans="1:12" s="74" customFormat="1" ht="19.5" customHeight="1" thickTop="1">
      <c r="A8" s="619" t="s">
        <v>3</v>
      </c>
      <c r="B8" s="639" t="s">
        <v>10</v>
      </c>
      <c r="C8" s="641" t="s">
        <v>301</v>
      </c>
      <c r="D8" s="641"/>
      <c r="E8" s="536" t="s">
        <v>25</v>
      </c>
      <c r="F8" s="537"/>
      <c r="G8" s="642" t="s">
        <v>51</v>
      </c>
      <c r="H8" s="642"/>
      <c r="I8" s="642" t="s">
        <v>24</v>
      </c>
      <c r="J8" s="643"/>
    </row>
    <row r="9" spans="1:12" s="75" customFormat="1" ht="14.25" customHeight="1">
      <c r="A9" s="620"/>
      <c r="B9" s="640"/>
      <c r="C9" s="535" t="s">
        <v>4</v>
      </c>
      <c r="D9" s="535" t="s">
        <v>0</v>
      </c>
      <c r="E9" s="535" t="s">
        <v>4</v>
      </c>
      <c r="F9" s="535" t="s">
        <v>0</v>
      </c>
      <c r="G9" s="535" t="s">
        <v>4</v>
      </c>
      <c r="H9" s="535" t="s">
        <v>0</v>
      </c>
      <c r="I9" s="535" t="s">
        <v>4</v>
      </c>
      <c r="J9" s="535" t="s">
        <v>0</v>
      </c>
    </row>
    <row r="10" spans="1:12" s="75" customFormat="1" ht="14.25" customHeight="1">
      <c r="A10" s="620"/>
      <c r="B10" s="640"/>
      <c r="C10" s="535" t="s">
        <v>11</v>
      </c>
      <c r="D10" s="535" t="s">
        <v>7</v>
      </c>
      <c r="E10" s="535" t="s">
        <v>5</v>
      </c>
      <c r="F10" s="535" t="s">
        <v>6</v>
      </c>
      <c r="G10" s="535" t="s">
        <v>6</v>
      </c>
      <c r="H10" s="535" t="s">
        <v>8</v>
      </c>
      <c r="I10" s="535" t="s">
        <v>5</v>
      </c>
      <c r="J10" s="535" t="s">
        <v>7</v>
      </c>
    </row>
    <row r="11" spans="1:12" s="75" customFormat="1" ht="14.25" customHeight="1">
      <c r="A11" s="620"/>
      <c r="B11" s="640"/>
      <c r="C11" s="535" t="s">
        <v>243</v>
      </c>
      <c r="D11" s="535" t="s">
        <v>244</v>
      </c>
      <c r="E11" s="535">
        <v>1700</v>
      </c>
      <c r="F11" s="535">
        <v>2300</v>
      </c>
      <c r="G11" s="535" t="s">
        <v>244</v>
      </c>
      <c r="H11" s="535" t="s">
        <v>245</v>
      </c>
      <c r="I11" s="535" t="s">
        <v>244</v>
      </c>
      <c r="J11" s="535" t="s">
        <v>245</v>
      </c>
      <c r="L11" s="362"/>
    </row>
    <row r="12" spans="1:12" s="16" customFormat="1" ht="18.75" customHeight="1">
      <c r="A12" s="541" t="s">
        <v>328</v>
      </c>
      <c r="B12" s="380" t="s">
        <v>361</v>
      </c>
      <c r="C12" s="540" t="s">
        <v>334</v>
      </c>
      <c r="D12" s="540" t="s">
        <v>362</v>
      </c>
      <c r="E12" s="376" t="s">
        <v>403</v>
      </c>
      <c r="F12" s="376" t="s">
        <v>424</v>
      </c>
      <c r="G12" s="540" t="s">
        <v>410</v>
      </c>
      <c r="H12" s="540" t="s">
        <v>426</v>
      </c>
      <c r="I12" s="540" t="s">
        <v>329</v>
      </c>
      <c r="J12" s="540"/>
      <c r="L12" s="363"/>
    </row>
    <row r="13" spans="1:12" s="16" customFormat="1" ht="18.75" customHeight="1">
      <c r="A13" s="541" t="s">
        <v>414</v>
      </c>
      <c r="B13" s="380" t="s">
        <v>418</v>
      </c>
      <c r="C13" s="80" t="s">
        <v>402</v>
      </c>
      <c r="D13" s="80" t="s">
        <v>403</v>
      </c>
      <c r="E13" s="80" t="s">
        <v>347</v>
      </c>
      <c r="F13" s="80" t="s">
        <v>336</v>
      </c>
      <c r="G13" s="80" t="s">
        <v>343</v>
      </c>
      <c r="H13" s="80" t="s">
        <v>411</v>
      </c>
      <c r="I13" s="540" t="s">
        <v>329</v>
      </c>
      <c r="J13" s="80"/>
      <c r="L13" s="363"/>
    </row>
    <row r="14" spans="1:12" s="16" customFormat="1" ht="18.75" customHeight="1">
      <c r="A14" s="541" t="s">
        <v>415</v>
      </c>
      <c r="B14" s="380" t="s">
        <v>419</v>
      </c>
      <c r="C14" s="80" t="s">
        <v>404</v>
      </c>
      <c r="D14" s="80" t="s">
        <v>405</v>
      </c>
      <c r="E14" s="80" t="s">
        <v>337</v>
      </c>
      <c r="F14" s="80" t="s">
        <v>352</v>
      </c>
      <c r="G14" s="80" t="s">
        <v>344</v>
      </c>
      <c r="H14" s="80" t="s">
        <v>427</v>
      </c>
      <c r="I14" s="540" t="s">
        <v>329</v>
      </c>
      <c r="J14" s="80"/>
      <c r="L14" s="363"/>
    </row>
    <row r="15" spans="1:12" s="16" customFormat="1" ht="18.75" customHeight="1">
      <c r="A15" s="541" t="s">
        <v>416</v>
      </c>
      <c r="B15" s="380" t="s">
        <v>420</v>
      </c>
      <c r="C15" s="80" t="s">
        <v>363</v>
      </c>
      <c r="D15" s="80" t="s">
        <v>401</v>
      </c>
      <c r="E15" s="80" t="s">
        <v>340</v>
      </c>
      <c r="F15" s="80" t="s">
        <v>423</v>
      </c>
      <c r="G15" s="80" t="s">
        <v>428</v>
      </c>
      <c r="H15" s="80" t="s">
        <v>429</v>
      </c>
      <c r="I15" s="540" t="s">
        <v>329</v>
      </c>
      <c r="J15" s="80"/>
      <c r="L15" s="363"/>
    </row>
    <row r="16" spans="1:12" s="16" customFormat="1" ht="18.75" customHeight="1">
      <c r="A16" s="541" t="s">
        <v>417</v>
      </c>
      <c r="B16" s="380" t="s">
        <v>421</v>
      </c>
      <c r="C16" s="80" t="s">
        <v>422</v>
      </c>
      <c r="D16" s="80" t="s">
        <v>423</v>
      </c>
      <c r="E16" s="376" t="s">
        <v>425</v>
      </c>
      <c r="F16" s="80" t="s">
        <v>344</v>
      </c>
      <c r="G16" s="80" t="s">
        <v>354</v>
      </c>
      <c r="H16" s="80" t="s">
        <v>430</v>
      </c>
      <c r="I16" s="540" t="s">
        <v>329</v>
      </c>
      <c r="J16" s="80"/>
      <c r="L16" s="363"/>
    </row>
    <row r="17" spans="1:12" s="16" customFormat="1" ht="18.75" customHeight="1">
      <c r="A17" s="541"/>
      <c r="B17" s="380"/>
      <c r="C17" s="80"/>
      <c r="D17" s="80"/>
      <c r="E17" s="80"/>
      <c r="F17" s="80"/>
      <c r="G17" s="80"/>
      <c r="H17" s="80"/>
      <c r="I17" s="80"/>
      <c r="J17" s="80"/>
      <c r="L17" s="363"/>
    </row>
    <row r="18" spans="1:12" s="16" customFormat="1" ht="18.75" customHeight="1">
      <c r="A18" s="541"/>
      <c r="B18" s="380"/>
      <c r="C18" s="80"/>
      <c r="D18" s="80"/>
      <c r="E18" s="80"/>
      <c r="F18" s="80"/>
      <c r="G18" s="80"/>
      <c r="H18" s="80"/>
      <c r="I18" s="80"/>
      <c r="J18" s="80"/>
      <c r="L18" s="363"/>
    </row>
    <row r="19" spans="1:12" s="16" customFormat="1" ht="18.75" customHeight="1">
      <c r="A19" s="541"/>
      <c r="B19" s="380"/>
      <c r="C19" s="80"/>
      <c r="D19" s="80"/>
      <c r="E19" s="80"/>
      <c r="F19" s="80"/>
      <c r="G19" s="80"/>
      <c r="H19" s="80"/>
      <c r="I19" s="80"/>
      <c r="J19" s="80"/>
      <c r="L19" s="363"/>
    </row>
    <row r="20" spans="1:12" s="16" customFormat="1" ht="18.75" customHeight="1">
      <c r="A20" s="371"/>
      <c r="B20" s="372"/>
      <c r="C20" s="231"/>
      <c r="D20" s="231"/>
      <c r="E20" s="231"/>
      <c r="F20" s="231"/>
      <c r="G20" s="231"/>
      <c r="H20" s="231"/>
      <c r="I20" s="231"/>
      <c r="J20" s="231"/>
      <c r="L20" s="363"/>
    </row>
    <row r="21" spans="1:12" ht="13.5" customHeight="1">
      <c r="A21" s="70"/>
      <c r="B21" s="71"/>
      <c r="C21" s="72"/>
      <c r="D21" s="72"/>
      <c r="E21" s="72"/>
      <c r="F21" s="72"/>
      <c r="G21" s="72"/>
      <c r="H21" s="72"/>
      <c r="I21" s="72"/>
      <c r="J21" s="72"/>
    </row>
    <row r="22" spans="1:12" ht="13.5" customHeight="1">
      <c r="A22" s="62" t="s">
        <v>32</v>
      </c>
      <c r="B22" s="46"/>
      <c r="C22" s="31"/>
      <c r="D22" s="31"/>
      <c r="E22" s="31"/>
      <c r="F22" s="31"/>
      <c r="G22" s="31"/>
      <c r="H22" s="31"/>
      <c r="I22" s="31"/>
      <c r="J22" s="31"/>
    </row>
    <row r="23" spans="1:12" ht="13.5" customHeight="1">
      <c r="A23" s="307" t="s">
        <v>140</v>
      </c>
      <c r="B23" s="47"/>
      <c r="C23" s="248"/>
      <c r="D23" s="32"/>
      <c r="E23" s="32"/>
      <c r="F23" s="32"/>
      <c r="G23" s="19"/>
      <c r="H23" s="19"/>
      <c r="I23" s="19"/>
      <c r="J23" s="19"/>
    </row>
    <row r="24" spans="1:12" s="74" customFormat="1" ht="19.5" customHeight="1">
      <c r="A24" s="307" t="s">
        <v>141</v>
      </c>
      <c r="B24" s="47"/>
      <c r="C24" s="32"/>
      <c r="D24" s="32"/>
      <c r="E24" s="32"/>
      <c r="F24" s="32"/>
      <c r="G24" s="19"/>
      <c r="H24" s="19"/>
      <c r="I24" s="19"/>
      <c r="J24" s="19"/>
    </row>
    <row r="25" spans="1:12" s="75" customFormat="1" ht="14.25" customHeight="1">
      <c r="J25" s="19"/>
    </row>
    <row r="26" spans="1:12" s="75" customFormat="1" ht="20.100000000000001" customHeight="1">
      <c r="A26" s="35" t="s">
        <v>30</v>
      </c>
      <c r="B26" s="47"/>
      <c r="C26" s="32"/>
      <c r="D26" s="32"/>
      <c r="E26" s="32"/>
      <c r="F26" s="32"/>
      <c r="G26" s="19"/>
      <c r="H26" s="19"/>
      <c r="I26" s="19"/>
      <c r="J26" s="52"/>
    </row>
    <row r="27" spans="1:12" s="75" customFormat="1" ht="20.100000000000001" customHeight="1">
      <c r="A27" s="50" t="s">
        <v>252</v>
      </c>
      <c r="B27" s="51"/>
      <c r="C27" s="52"/>
      <c r="D27" s="52"/>
      <c r="E27" s="52"/>
      <c r="F27" s="52"/>
      <c r="G27" s="50"/>
      <c r="H27" s="278"/>
      <c r="I27" s="50" t="s">
        <v>169</v>
      </c>
      <c r="J27" s="52"/>
    </row>
    <row r="28" spans="1:12" s="16" customFormat="1" ht="20.100000000000001" customHeight="1">
      <c r="A28" s="50" t="s">
        <v>272</v>
      </c>
      <c r="B28" s="51"/>
      <c r="C28" s="52"/>
      <c r="D28" s="52"/>
      <c r="E28" s="52"/>
      <c r="F28" s="52"/>
      <c r="G28" s="50"/>
      <c r="H28" s="53"/>
      <c r="I28" s="50" t="s">
        <v>223</v>
      </c>
      <c r="J28" s="52"/>
    </row>
    <row r="29" spans="1:12" s="16" customFormat="1" ht="20.100000000000001" customHeight="1">
      <c r="A29" s="50" t="s">
        <v>63</v>
      </c>
      <c r="B29" s="51"/>
      <c r="C29" s="52"/>
      <c r="D29" s="52"/>
      <c r="E29" s="52"/>
      <c r="F29" s="52"/>
      <c r="G29" s="50"/>
      <c r="H29" s="53"/>
      <c r="I29" s="50" t="s">
        <v>126</v>
      </c>
      <c r="J29" s="52"/>
    </row>
    <row r="30" spans="1:12" s="16" customFormat="1" ht="18.75" customHeight="1">
      <c r="A30" s="50" t="s">
        <v>20</v>
      </c>
      <c r="B30" s="51"/>
      <c r="C30" s="52"/>
      <c r="D30" s="52"/>
      <c r="E30" s="52"/>
      <c r="F30" s="52"/>
      <c r="G30" s="50"/>
      <c r="H30" s="53"/>
      <c r="I30" s="50" t="s">
        <v>237</v>
      </c>
      <c r="J30" s="19"/>
    </row>
    <row r="31" spans="1:12" s="16" customFormat="1" ht="18.75" customHeight="1">
      <c r="A31" s="19"/>
      <c r="B31" s="34"/>
      <c r="C31" s="19"/>
      <c r="D31" s="19"/>
      <c r="E31" s="19"/>
      <c r="F31" s="19"/>
      <c r="G31" s="19"/>
      <c r="H31" s="19"/>
      <c r="I31" s="19"/>
      <c r="J31" s="19"/>
    </row>
    <row r="32" spans="1:12" s="16" customFormat="1" ht="18.75" customHeight="1">
      <c r="A32" s="63" t="s">
        <v>2</v>
      </c>
      <c r="B32" s="43"/>
      <c r="C32" s="17"/>
      <c r="D32" s="17"/>
      <c r="E32" s="17"/>
      <c r="F32" s="17"/>
      <c r="G32" s="9"/>
      <c r="H32" s="9"/>
      <c r="I32" s="19"/>
      <c r="J32" s="19"/>
    </row>
    <row r="33" spans="1:10" ht="18">
      <c r="A33" s="36" t="s">
        <v>40</v>
      </c>
      <c r="B33" s="43"/>
      <c r="C33" s="17"/>
      <c r="D33" s="17"/>
      <c r="E33" s="17"/>
      <c r="F33" s="17"/>
      <c r="G33" s="6"/>
      <c r="H33" s="6"/>
      <c r="I33" s="19"/>
      <c r="J33" s="19"/>
    </row>
    <row r="34" spans="1:10" ht="15">
      <c r="A34" s="58" t="s">
        <v>41</v>
      </c>
      <c r="B34" s="44"/>
      <c r="C34" s="7"/>
      <c r="D34" s="7"/>
      <c r="E34" s="7"/>
      <c r="F34" s="7"/>
      <c r="G34" s="22"/>
      <c r="H34" s="22"/>
      <c r="I34" s="19"/>
      <c r="J34" s="19"/>
    </row>
    <row r="35" spans="1:10" ht="15">
      <c r="A35" s="58" t="s">
        <v>38</v>
      </c>
      <c r="B35" s="45"/>
      <c r="C35" s="8"/>
      <c r="D35" s="8"/>
      <c r="E35" s="8"/>
      <c r="F35" s="8"/>
      <c r="G35" s="19"/>
      <c r="H35" s="19"/>
      <c r="I35" s="19"/>
      <c r="J35" s="19"/>
    </row>
    <row r="36" spans="1:10" ht="15">
      <c r="A36" s="58" t="s">
        <v>255</v>
      </c>
      <c r="B36" s="34"/>
      <c r="C36" s="19"/>
      <c r="D36" s="19"/>
      <c r="E36" s="19"/>
      <c r="F36" s="19"/>
      <c r="G36" s="19"/>
      <c r="H36" s="19"/>
      <c r="I36" s="19"/>
    </row>
    <row r="37" spans="1:10" ht="15">
      <c r="A37" s="38"/>
    </row>
  </sheetData>
  <customSheetViews>
    <customSheetView guid="{A4B47967-7288-4EFC-B3A3-156A4AF2D0DB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1"/>
      <headerFooter alignWithMargins="0"/>
    </customSheetView>
    <customSheetView guid="{94144FE1-E98D-468C-A0B0-A5E0B5B10077}" showPageBreaks="1" showGridLines="0" printArea="1" view="pageBreakPreview">
      <selection activeCell="E19" sqref="E19"/>
      <pageMargins left="0.15" right="0.18" top="0.54" bottom="0.25" header="0.26" footer="0.5"/>
      <printOptions horizontalCentered="1"/>
      <pageSetup scale="80" orientation="landscape" r:id="rId2"/>
      <headerFooter alignWithMargins="0"/>
    </customSheetView>
    <customSheetView guid="{ECFF03AA-9995-49FD-8675-E9EB89E20521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3"/>
      <headerFooter alignWithMargins="0"/>
    </customSheetView>
    <customSheetView guid="{0AC86E81-06EB-4896-B1CE-C91766AC0986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4"/>
      <headerFooter alignWithMargins="0"/>
    </customSheetView>
    <customSheetView guid="{D4ABD959-335C-45EC-87BE-C9BA377F0497}" showPageBreaks="1" showGridLines="0" printArea="1" view="pageBreakPreview" topLeftCell="A16">
      <selection activeCell="A35" sqref="A35"/>
      <pageMargins left="0.15" right="0.18" top="0.54" bottom="0.25" header="0.26" footer="0.5"/>
      <printOptions horizontalCentered="1"/>
      <pageSetup scale="72" orientation="landscape" r:id="rId5"/>
      <headerFooter alignWithMargins="0"/>
    </customSheetView>
    <customSheetView guid="{2D64A94D-C66C-4FD3-8201-7F642E1B0F95}" showPageBreaks="1" showGridLines="0" printArea="1" view="pageBreakPreview">
      <selection activeCell="A18" sqref="A18"/>
      <pageMargins left="0.15" right="0.18" top="0.54" bottom="0.25" header="0.26" footer="0.5"/>
      <printOptions horizontalCentered="1"/>
      <pageSetup scale="80" orientation="landscape" r:id="rId6"/>
      <headerFooter alignWithMargins="0"/>
    </customSheetView>
    <customSheetView guid="{3D6738E3-A45A-4638-AB53-C4FC5C66BC2D}" showPageBreaks="1" showGridLines="0" printArea="1" view="pageBreakPreview" topLeftCell="A4">
      <selection activeCell="F12" sqref="F12"/>
      <pageMargins left="0.15" right="0.18" top="0.54" bottom="0.25" header="0.26" footer="0.5"/>
      <printOptions horizontalCentered="1"/>
      <pageSetup scale="80" orientation="landscape" r:id="rId7"/>
      <headerFooter alignWithMargins="0"/>
    </customSheetView>
    <customSheetView guid="{20B682CD-B38B-44EE-8FE8-229DDCE8B959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8"/>
      <headerFooter alignWithMargins="0"/>
    </customSheetView>
    <customSheetView guid="{D63838BE-F230-4BC1-8CFF-567D02D6527C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9"/>
      <headerFooter alignWithMargins="0"/>
    </customSheetView>
    <customSheetView guid="{7044E850-A5C6-4247-BE4D-DC6D0F8B87FE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0"/>
      <headerFooter alignWithMargins="0"/>
    </customSheetView>
    <customSheetView guid="{9BFCC6BA-6181-4FB6-AF72-B0E6954AA9A0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1"/>
      <headerFooter alignWithMargins="0"/>
    </customSheetView>
    <customSheetView guid="{F8AC9B16-B680-443B-A0C2-C2568C2FC9DC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2"/>
      <headerFooter alignWithMargins="0"/>
    </customSheetView>
    <customSheetView guid="{3675219B-151D-4A83-95AF-6CA1D823DF91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3"/>
      <headerFooter alignWithMargins="0"/>
    </customSheetView>
    <customSheetView guid="{6B137BBA-28F2-4177-ADEF-B1D1878767AC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4"/>
      <headerFooter alignWithMargins="0"/>
    </customSheetView>
    <customSheetView guid="{9CCF10E2-92C0-49B0-AF99-307DE301C06F}" showPageBreaks="1" showGridLines="0" printArea="1" view="pageBreakPreview" topLeftCell="A4">
      <selection activeCell="A26" sqref="A26"/>
      <pageMargins left="0.15" right="0.18" top="0.54" bottom="0.25" header="0.26" footer="0.5"/>
      <printOptions horizontalCentered="1"/>
      <pageSetup scale="80" orientation="landscape" r:id="rId15"/>
      <headerFooter alignWithMargins="0"/>
    </customSheetView>
    <customSheetView guid="{5618DD8E-698B-41B5-8163-9804A8A834E2}" showPageBreaks="1" showGridLines="0" printArea="1" view="pageBreakPreview">
      <selection activeCell="E13" sqref="E13:F18"/>
      <pageMargins left="0.15" right="0.18" top="0.54" bottom="0.25" header="0.26" footer="0.5"/>
      <printOptions horizontalCentered="1"/>
      <pageSetup scale="80" orientation="landscape" r:id="rId16"/>
      <headerFooter alignWithMargins="0"/>
    </customSheetView>
    <customSheetView guid="{F1738DBA-4A86-4E4E-8AA2-B6B2804E8CE9}" showPageBreaks="1" showGridLines="0" printArea="1" view="pageBreakPreview" topLeftCell="A4">
      <selection activeCell="C25" sqref="C25"/>
      <pageMargins left="0.15" right="0.18" top="0.54" bottom="0.25" header="0.26" footer="0.5"/>
      <printOptions horizontalCentered="1"/>
      <pageSetup scale="69" orientation="landscape" r:id="rId17"/>
      <headerFooter alignWithMargins="0"/>
    </customSheetView>
    <customSheetView guid="{91AC30DE-1D40-4709-B1FA-6F0FA378251B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18"/>
      <headerFooter alignWithMargins="0"/>
    </customSheetView>
    <customSheetView guid="{66D3A9EB-F894-4E92-AAA1-D172D6B95E05}" showPageBreaks="1" showGridLines="0" printArea="1" view="pageBreakPreview">
      <selection activeCell="G15" sqref="G15:H16"/>
      <pageMargins left="0.15" right="0.18" top="0.54" bottom="0.25" header="0.26" footer="0.5"/>
      <printOptions horizontalCentered="1"/>
      <pageSetup scale="80" orientation="landscape" r:id="rId19"/>
      <headerFooter alignWithMargins="0"/>
    </customSheetView>
    <customSheetView guid="{9BD9C074-40C7-4DEF-A2BD-D9FC2E0C67A7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20"/>
      <headerFooter alignWithMargins="0"/>
    </customSheetView>
  </customSheetViews>
  <mergeCells count="7">
    <mergeCell ref="A3:K3"/>
    <mergeCell ref="A2:J2"/>
    <mergeCell ref="A8:A11"/>
    <mergeCell ref="B8:B11"/>
    <mergeCell ref="C8:D8"/>
    <mergeCell ref="G8:H8"/>
    <mergeCell ref="I8:J8"/>
  </mergeCells>
  <phoneticPr fontId="29" type="noConversion"/>
  <hyperlinks>
    <hyperlink ref="A5" location="'MENU '!A1" display="BACK TO MENU" xr:uid="{00000000-0004-0000-0300-000000000000}"/>
  </hyperlinks>
  <printOptions horizontalCentered="1"/>
  <pageMargins left="0.15" right="0.18" top="0.54" bottom="0.25" header="0.26" footer="0.5"/>
  <pageSetup scale="69" orientation="landscape" r:id="rId21"/>
  <headerFooter alignWithMargins="0"/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66"/>
  <sheetViews>
    <sheetView showGridLines="0" view="pageBreakPreview" topLeftCell="A40" zoomScaleSheetLayoutView="100" workbookViewId="0">
      <selection activeCell="G77" sqref="G77"/>
    </sheetView>
  </sheetViews>
  <sheetFormatPr defaultColWidth="8" defaultRowHeight="12.75"/>
  <cols>
    <col min="1" max="1" width="26.33203125" style="25" customWidth="1"/>
    <col min="2" max="2" width="22" style="29" customWidth="1"/>
    <col min="3" max="3" width="11.109375" style="25" customWidth="1"/>
    <col min="4" max="4" width="10" style="25" customWidth="1"/>
    <col min="5" max="5" width="8.33203125" style="25" customWidth="1"/>
    <col min="6" max="6" width="8.109375" style="25" customWidth="1"/>
    <col min="7" max="7" width="25.88671875" style="25" bestFit="1" customWidth="1"/>
    <col min="8" max="8" width="12.44140625" style="25" customWidth="1"/>
    <col min="9" max="10" width="8.33203125" style="25" customWidth="1"/>
    <col min="11" max="11" width="9.88671875" style="30" customWidth="1"/>
    <col min="12" max="12" width="9.109375" style="30" customWidth="1"/>
    <col min="13" max="14" width="8.33203125" style="30" customWidth="1"/>
    <col min="15" max="16384" width="8" style="25"/>
  </cols>
  <sheetData>
    <row r="2" spans="1:14" s="16" customFormat="1" ht="37.5">
      <c r="A2" s="625" t="s">
        <v>1</v>
      </c>
      <c r="B2" s="625"/>
      <c r="C2" s="625"/>
      <c r="D2" s="625"/>
      <c r="E2" s="625"/>
      <c r="F2" s="625"/>
      <c r="G2" s="625"/>
      <c r="H2" s="625"/>
      <c r="I2" s="625"/>
      <c r="J2" s="625"/>
      <c r="K2" s="392"/>
      <c r="L2" s="392"/>
      <c r="M2" s="392"/>
      <c r="N2" s="392"/>
    </row>
    <row r="3" spans="1:14" s="16" customFormat="1" ht="32.25" customHeight="1">
      <c r="A3" s="644" t="s">
        <v>143</v>
      </c>
      <c r="B3" s="644"/>
      <c r="C3" s="644"/>
      <c r="D3" s="644"/>
      <c r="E3" s="644"/>
      <c r="F3" s="644"/>
      <c r="G3" s="644"/>
      <c r="H3" s="644"/>
      <c r="I3" s="644"/>
      <c r="J3" s="644"/>
      <c r="K3" s="393"/>
      <c r="L3" s="393"/>
      <c r="M3" s="393"/>
      <c r="N3" s="393"/>
    </row>
    <row r="4" spans="1:14" s="13" customFormat="1" ht="15" customHeight="1">
      <c r="A4" s="266"/>
      <c r="B4" s="15"/>
      <c r="G4" s="266"/>
      <c r="H4" s="15"/>
    </row>
    <row r="5" spans="1:14" ht="15">
      <c r="A5" s="341" t="s">
        <v>22</v>
      </c>
    </row>
    <row r="6" spans="1:14" ht="13.5" thickBot="1"/>
    <row r="7" spans="1:14" ht="21.75" customHeight="1" thickTop="1" thickBot="1">
      <c r="A7" s="645" t="s">
        <v>3</v>
      </c>
      <c r="B7" s="652" t="s">
        <v>10</v>
      </c>
      <c r="C7" s="655" t="s">
        <v>144</v>
      </c>
      <c r="D7" s="656"/>
      <c r="E7" s="657" t="s">
        <v>145</v>
      </c>
      <c r="F7" s="658"/>
      <c r="G7" s="659" t="s">
        <v>31</v>
      </c>
      <c r="H7" s="652" t="s">
        <v>10</v>
      </c>
      <c r="I7" s="655" t="s">
        <v>146</v>
      </c>
      <c r="J7" s="656"/>
      <c r="K7" s="657" t="s">
        <v>147</v>
      </c>
      <c r="L7" s="658"/>
      <c r="M7" s="655" t="s">
        <v>148</v>
      </c>
      <c r="N7" s="656"/>
    </row>
    <row r="8" spans="1:14" ht="15.75" thickTop="1">
      <c r="A8" s="646"/>
      <c r="B8" s="653"/>
      <c r="C8" s="650" t="s">
        <v>123</v>
      </c>
      <c r="D8" s="651"/>
      <c r="E8" s="648" t="s">
        <v>21</v>
      </c>
      <c r="F8" s="649"/>
      <c r="G8" s="660"/>
      <c r="H8" s="653"/>
      <c r="I8" s="650" t="s">
        <v>149</v>
      </c>
      <c r="J8" s="651"/>
      <c r="K8" s="648" t="s">
        <v>150</v>
      </c>
      <c r="L8" s="649"/>
      <c r="M8" s="650" t="s">
        <v>151</v>
      </c>
      <c r="N8" s="651"/>
    </row>
    <row r="9" spans="1:14" ht="12.75" customHeight="1">
      <c r="A9" s="646"/>
      <c r="B9" s="653"/>
      <c r="C9" s="199" t="s">
        <v>4</v>
      </c>
      <c r="D9" s="199" t="s">
        <v>0</v>
      </c>
      <c r="E9" s="199" t="s">
        <v>4</v>
      </c>
      <c r="F9" s="199" t="s">
        <v>0</v>
      </c>
      <c r="G9" s="660"/>
      <c r="H9" s="653"/>
      <c r="I9" s="199" t="s">
        <v>152</v>
      </c>
      <c r="J9" s="199" t="s">
        <v>153</v>
      </c>
      <c r="K9" s="199" t="s">
        <v>154</v>
      </c>
      <c r="L9" s="199" t="s">
        <v>155</v>
      </c>
      <c r="M9" s="199" t="s">
        <v>152</v>
      </c>
      <c r="N9" s="199" t="s">
        <v>153</v>
      </c>
    </row>
    <row r="10" spans="1:14" ht="12.75" customHeight="1">
      <c r="A10" s="646"/>
      <c r="B10" s="653"/>
      <c r="C10" s="201" t="s">
        <v>9</v>
      </c>
      <c r="D10" s="201" t="s">
        <v>8</v>
      </c>
      <c r="E10" s="201" t="s">
        <v>6</v>
      </c>
      <c r="F10" s="201" t="s">
        <v>11</v>
      </c>
      <c r="G10" s="660"/>
      <c r="H10" s="653"/>
      <c r="I10" s="201" t="s">
        <v>156</v>
      </c>
      <c r="J10" s="201" t="s">
        <v>157</v>
      </c>
      <c r="K10" s="201" t="s">
        <v>158</v>
      </c>
      <c r="L10" s="201" t="s">
        <v>159</v>
      </c>
      <c r="M10" s="201" t="s">
        <v>160</v>
      </c>
      <c r="N10" s="201" t="s">
        <v>161</v>
      </c>
    </row>
    <row r="11" spans="1:14" ht="12.75" customHeight="1">
      <c r="A11" s="647"/>
      <c r="B11" s="654"/>
      <c r="C11" s="203">
        <v>0.41666666666666669</v>
      </c>
      <c r="D11" s="203">
        <v>0.41666666666666669</v>
      </c>
      <c r="E11" s="203">
        <v>0.16666666666666666</v>
      </c>
      <c r="F11" s="203">
        <v>0.125</v>
      </c>
      <c r="G11" s="661"/>
      <c r="H11" s="654"/>
      <c r="I11" s="203">
        <v>0.375</v>
      </c>
      <c r="J11" s="203">
        <v>0.54166666666666663</v>
      </c>
      <c r="K11" s="203">
        <v>0.6875</v>
      </c>
      <c r="L11" s="203">
        <v>0.6875</v>
      </c>
      <c r="M11" s="203">
        <v>0.6875</v>
      </c>
      <c r="N11" s="203">
        <v>0.6875</v>
      </c>
    </row>
    <row r="12" spans="1:14">
      <c r="A12" s="580" t="s">
        <v>303</v>
      </c>
      <c r="B12" s="581" t="s">
        <v>304</v>
      </c>
      <c r="C12" s="394">
        <v>44347</v>
      </c>
      <c r="D12" s="394">
        <v>44348</v>
      </c>
      <c r="E12" s="394">
        <v>44355</v>
      </c>
      <c r="F12" s="394">
        <v>44356</v>
      </c>
      <c r="G12" s="542" t="s">
        <v>432</v>
      </c>
      <c r="H12" s="543" t="s">
        <v>434</v>
      </c>
      <c r="I12" s="361">
        <v>44361</v>
      </c>
      <c r="J12" s="361">
        <v>44363</v>
      </c>
      <c r="K12" s="361">
        <v>44373</v>
      </c>
      <c r="L12" s="361">
        <v>44375</v>
      </c>
      <c r="M12" s="395">
        <v>44377</v>
      </c>
      <c r="N12" s="395">
        <v>44379</v>
      </c>
    </row>
    <row r="13" spans="1:14">
      <c r="A13" s="542" t="s">
        <v>305</v>
      </c>
      <c r="B13" s="581" t="s">
        <v>280</v>
      </c>
      <c r="C13" s="394">
        <f>C12+6</f>
        <v>44353</v>
      </c>
      <c r="D13" s="394">
        <f t="shared" ref="D13" si="0">D12+6</f>
        <v>44354</v>
      </c>
      <c r="E13" s="394">
        <v>44362</v>
      </c>
      <c r="F13" s="394">
        <v>44363</v>
      </c>
      <c r="G13" s="559" t="s">
        <v>222</v>
      </c>
      <c r="H13" s="543"/>
      <c r="I13" s="361">
        <f>I12+7</f>
        <v>44368</v>
      </c>
      <c r="J13" s="361">
        <f>J12+7</f>
        <v>44370</v>
      </c>
      <c r="K13" s="361">
        <f>K12+7</f>
        <v>44380</v>
      </c>
      <c r="L13" s="361">
        <f>L12+7</f>
        <v>44382</v>
      </c>
      <c r="M13" s="361">
        <f t="shared" ref="M13:N19" si="1">M12+7</f>
        <v>44384</v>
      </c>
      <c r="N13" s="361">
        <f t="shared" si="1"/>
        <v>44386</v>
      </c>
    </row>
    <row r="14" spans="1:14">
      <c r="A14" s="583" t="s">
        <v>306</v>
      </c>
      <c r="B14" s="583" t="s">
        <v>195</v>
      </c>
      <c r="C14" s="394">
        <f>C13+7</f>
        <v>44360</v>
      </c>
      <c r="D14" s="394">
        <f t="shared" ref="D14:F19" si="2">D13+7</f>
        <v>44361</v>
      </c>
      <c r="E14" s="394">
        <f t="shared" si="2"/>
        <v>44369</v>
      </c>
      <c r="F14" s="394">
        <f t="shared" si="2"/>
        <v>44370</v>
      </c>
      <c r="G14" s="542" t="s">
        <v>431</v>
      </c>
      <c r="H14" s="543" t="s">
        <v>435</v>
      </c>
      <c r="I14" s="361">
        <f t="shared" ref="I14:I19" si="3">I13+7</f>
        <v>44375</v>
      </c>
      <c r="J14" s="361">
        <f t="shared" ref="J14:J19" si="4">J13+7</f>
        <v>44377</v>
      </c>
      <c r="K14" s="361">
        <f t="shared" ref="K14:K19" si="5">K13+7</f>
        <v>44387</v>
      </c>
      <c r="L14" s="361">
        <f t="shared" ref="L14:L19" si="6">L13+7</f>
        <v>44389</v>
      </c>
      <c r="M14" s="361">
        <f t="shared" si="1"/>
        <v>44391</v>
      </c>
      <c r="N14" s="361">
        <f t="shared" si="1"/>
        <v>44393</v>
      </c>
    </row>
    <row r="15" spans="1:14">
      <c r="A15" s="542" t="s">
        <v>282</v>
      </c>
      <c r="B15" s="581" t="s">
        <v>307</v>
      </c>
      <c r="C15" s="394">
        <f t="shared" ref="C15:C19" si="7">C14+7</f>
        <v>44367</v>
      </c>
      <c r="D15" s="394">
        <f t="shared" si="2"/>
        <v>44368</v>
      </c>
      <c r="E15" s="394">
        <f t="shared" si="2"/>
        <v>44376</v>
      </c>
      <c r="F15" s="394">
        <f t="shared" si="2"/>
        <v>44377</v>
      </c>
      <c r="G15" s="559" t="s">
        <v>222</v>
      </c>
      <c r="H15" s="543"/>
      <c r="I15" s="361">
        <f t="shared" si="3"/>
        <v>44382</v>
      </c>
      <c r="J15" s="361">
        <f t="shared" si="4"/>
        <v>44384</v>
      </c>
      <c r="K15" s="361">
        <f t="shared" si="5"/>
        <v>44394</v>
      </c>
      <c r="L15" s="361">
        <f t="shared" si="6"/>
        <v>44396</v>
      </c>
      <c r="M15" s="361">
        <f t="shared" si="1"/>
        <v>44398</v>
      </c>
      <c r="N15" s="361">
        <f t="shared" si="1"/>
        <v>44400</v>
      </c>
    </row>
    <row r="16" spans="1:14">
      <c r="A16" s="580" t="s">
        <v>376</v>
      </c>
      <c r="B16" s="581" t="s">
        <v>375</v>
      </c>
      <c r="C16" s="394">
        <f t="shared" si="7"/>
        <v>44374</v>
      </c>
      <c r="D16" s="394">
        <f t="shared" si="2"/>
        <v>44375</v>
      </c>
      <c r="E16" s="394">
        <f t="shared" si="2"/>
        <v>44383</v>
      </c>
      <c r="F16" s="394">
        <f t="shared" si="2"/>
        <v>44384</v>
      </c>
      <c r="G16" s="542" t="s">
        <v>433</v>
      </c>
      <c r="H16" s="543" t="s">
        <v>436</v>
      </c>
      <c r="I16" s="361">
        <f t="shared" si="3"/>
        <v>44389</v>
      </c>
      <c r="J16" s="361">
        <f t="shared" si="4"/>
        <v>44391</v>
      </c>
      <c r="K16" s="361">
        <f t="shared" si="5"/>
        <v>44401</v>
      </c>
      <c r="L16" s="361">
        <f t="shared" si="6"/>
        <v>44403</v>
      </c>
      <c r="M16" s="361">
        <f t="shared" si="1"/>
        <v>44405</v>
      </c>
      <c r="N16" s="361">
        <f t="shared" si="1"/>
        <v>44407</v>
      </c>
    </row>
    <row r="17" spans="1:14">
      <c r="A17" s="542" t="s">
        <v>377</v>
      </c>
      <c r="B17" s="581" t="s">
        <v>378</v>
      </c>
      <c r="C17" s="394">
        <f t="shared" si="7"/>
        <v>44381</v>
      </c>
      <c r="D17" s="394">
        <f t="shared" si="2"/>
        <v>44382</v>
      </c>
      <c r="E17" s="394">
        <f t="shared" si="2"/>
        <v>44390</v>
      </c>
      <c r="F17" s="394">
        <f t="shared" si="2"/>
        <v>44391</v>
      </c>
      <c r="G17" s="542" t="s">
        <v>259</v>
      </c>
      <c r="H17" s="543" t="s">
        <v>437</v>
      </c>
      <c r="I17" s="361">
        <f t="shared" si="3"/>
        <v>44396</v>
      </c>
      <c r="J17" s="361">
        <f t="shared" si="4"/>
        <v>44398</v>
      </c>
      <c r="K17" s="361">
        <f t="shared" si="5"/>
        <v>44408</v>
      </c>
      <c r="L17" s="361">
        <f t="shared" si="6"/>
        <v>44410</v>
      </c>
      <c r="M17" s="361">
        <f t="shared" si="1"/>
        <v>44412</v>
      </c>
      <c r="N17" s="361">
        <f t="shared" si="1"/>
        <v>44414</v>
      </c>
    </row>
    <row r="18" spans="1:14">
      <c r="A18" s="583" t="s">
        <v>136</v>
      </c>
      <c r="B18" s="583" t="s">
        <v>375</v>
      </c>
      <c r="C18" s="394">
        <f t="shared" si="7"/>
        <v>44388</v>
      </c>
      <c r="D18" s="394">
        <f t="shared" si="2"/>
        <v>44389</v>
      </c>
      <c r="E18" s="394">
        <f t="shared" si="2"/>
        <v>44397</v>
      </c>
      <c r="F18" s="394">
        <f t="shared" si="2"/>
        <v>44398</v>
      </c>
      <c r="G18" s="542" t="s">
        <v>432</v>
      </c>
      <c r="H18" s="543" t="s">
        <v>438</v>
      </c>
      <c r="I18" s="361">
        <f t="shared" si="3"/>
        <v>44403</v>
      </c>
      <c r="J18" s="361">
        <f t="shared" si="4"/>
        <v>44405</v>
      </c>
      <c r="K18" s="361">
        <f t="shared" si="5"/>
        <v>44415</v>
      </c>
      <c r="L18" s="361">
        <f t="shared" si="6"/>
        <v>44417</v>
      </c>
      <c r="M18" s="361">
        <f t="shared" si="1"/>
        <v>44419</v>
      </c>
      <c r="N18" s="361">
        <f t="shared" si="1"/>
        <v>44421</v>
      </c>
    </row>
    <row r="19" spans="1:14">
      <c r="A19" s="542" t="s">
        <v>293</v>
      </c>
      <c r="B19" s="581" t="s">
        <v>310</v>
      </c>
      <c r="C19" s="394">
        <f t="shared" si="7"/>
        <v>44395</v>
      </c>
      <c r="D19" s="394">
        <f t="shared" si="2"/>
        <v>44396</v>
      </c>
      <c r="E19" s="394">
        <f t="shared" si="2"/>
        <v>44404</v>
      </c>
      <c r="F19" s="394">
        <f t="shared" si="2"/>
        <v>44405</v>
      </c>
      <c r="G19" s="559" t="s">
        <v>222</v>
      </c>
      <c r="H19" s="543"/>
      <c r="I19" s="361">
        <f t="shared" si="3"/>
        <v>44410</v>
      </c>
      <c r="J19" s="361">
        <f t="shared" si="4"/>
        <v>44412</v>
      </c>
      <c r="K19" s="361">
        <f t="shared" si="5"/>
        <v>44422</v>
      </c>
      <c r="L19" s="361">
        <f t="shared" si="6"/>
        <v>44424</v>
      </c>
      <c r="M19" s="361">
        <f t="shared" si="1"/>
        <v>44426</v>
      </c>
      <c r="N19" s="361">
        <f t="shared" si="1"/>
        <v>44428</v>
      </c>
    </row>
    <row r="20" spans="1:14">
      <c r="A20" s="396"/>
      <c r="B20" s="397"/>
      <c r="C20" s="231"/>
      <c r="D20" s="231"/>
      <c r="E20" s="231"/>
      <c r="F20" s="231"/>
      <c r="G20" s="396"/>
      <c r="H20" s="397"/>
      <c r="I20" s="195"/>
      <c r="J20" s="195"/>
      <c r="K20" s="195"/>
      <c r="L20" s="195"/>
      <c r="M20" s="195"/>
      <c r="N20" s="195"/>
    </row>
    <row r="21" spans="1:14" ht="15">
      <c r="A21" s="568" t="s">
        <v>32</v>
      </c>
      <c r="B21" s="193"/>
      <c r="C21" s="197"/>
      <c r="D21" s="197"/>
      <c r="E21" s="194"/>
      <c r="F21" s="194"/>
      <c r="G21" s="231"/>
      <c r="H21" s="78"/>
      <c r="I21" s="195"/>
      <c r="J21" s="195"/>
      <c r="K21" s="25"/>
      <c r="L21" s="156"/>
      <c r="M21" s="25"/>
      <c r="N21" s="156"/>
    </row>
    <row r="22" spans="1:14" ht="15.75">
      <c r="A22" s="35" t="s">
        <v>30</v>
      </c>
      <c r="B22" s="236"/>
      <c r="C22" s="190"/>
      <c r="D22" s="190"/>
      <c r="H22" s="155"/>
      <c r="K22" s="25"/>
      <c r="L22" s="156"/>
      <c r="M22" s="25"/>
      <c r="N22" s="156"/>
    </row>
    <row r="23" spans="1:14" ht="15.75">
      <c r="A23" s="50" t="s">
        <v>250</v>
      </c>
      <c r="B23" s="64"/>
      <c r="C23" s="52"/>
      <c r="D23" s="52"/>
      <c r="E23" s="52"/>
      <c r="F23" s="52"/>
      <c r="G23" s="52"/>
      <c r="H23" s="155" t="s">
        <v>248</v>
      </c>
      <c r="I23" s="52"/>
      <c r="J23" s="52"/>
      <c r="K23" s="52"/>
      <c r="L23" s="52"/>
      <c r="N23" s="53"/>
    </row>
    <row r="24" spans="1:14" ht="15.75">
      <c r="A24" s="50" t="s">
        <v>125</v>
      </c>
      <c r="B24" s="64"/>
      <c r="C24" s="52"/>
      <c r="D24" s="52"/>
      <c r="E24" s="52"/>
      <c r="F24" s="52"/>
      <c r="G24" s="52"/>
      <c r="H24" s="155" t="s">
        <v>249</v>
      </c>
      <c r="I24" s="52"/>
      <c r="J24" s="52"/>
      <c r="K24" s="52"/>
      <c r="L24" s="52"/>
      <c r="N24" s="53"/>
    </row>
    <row r="25" spans="1:14" ht="22.5" customHeight="1">
      <c r="A25" s="50" t="s">
        <v>63</v>
      </c>
      <c r="B25" s="64"/>
      <c r="C25" s="52"/>
      <c r="D25" s="52"/>
      <c r="E25" s="52"/>
      <c r="F25" s="50"/>
      <c r="G25" s="52"/>
      <c r="H25" s="155" t="s">
        <v>254</v>
      </c>
      <c r="I25" s="52"/>
      <c r="J25" s="50"/>
      <c r="K25" s="64"/>
      <c r="L25" s="53"/>
      <c r="N25" s="53"/>
    </row>
    <row r="26" spans="1:14" ht="22.5" customHeight="1">
      <c r="A26" s="50" t="s">
        <v>20</v>
      </c>
      <c r="B26" s="64"/>
      <c r="C26" s="52"/>
      <c r="D26" s="52"/>
      <c r="E26" s="52"/>
      <c r="F26" s="50"/>
      <c r="G26" s="52"/>
      <c r="H26" s="155" t="s">
        <v>84</v>
      </c>
      <c r="I26" s="52"/>
      <c r="J26" s="50"/>
      <c r="K26" s="64"/>
      <c r="L26" s="53"/>
      <c r="N26" s="53"/>
    </row>
    <row r="28" spans="1:14" ht="15.75">
      <c r="A28" s="235" t="s">
        <v>2</v>
      </c>
      <c r="B28" s="43"/>
      <c r="C28" s="17"/>
      <c r="D28" s="17"/>
      <c r="E28" s="26"/>
      <c r="F28" s="17"/>
      <c r="G28" s="161"/>
    </row>
    <row r="29" spans="1:14" ht="18">
      <c r="A29" s="36" t="s">
        <v>40</v>
      </c>
      <c r="B29" s="43"/>
      <c r="C29" s="17"/>
      <c r="D29" s="17"/>
      <c r="E29" s="26"/>
      <c r="F29" s="163"/>
      <c r="G29" s="164"/>
    </row>
    <row r="30" spans="1:14" ht="15">
      <c r="A30" s="167" t="s">
        <v>41</v>
      </c>
      <c r="B30" s="166"/>
      <c r="C30" s="163"/>
      <c r="D30" s="163"/>
      <c r="E30" s="28"/>
      <c r="F30" s="168"/>
      <c r="G30" s="27"/>
    </row>
    <row r="31" spans="1:14" ht="15">
      <c r="A31" s="167" t="s">
        <v>38</v>
      </c>
      <c r="B31" s="169"/>
      <c r="C31" s="168"/>
      <c r="D31" s="168"/>
      <c r="E31" s="27"/>
      <c r="G31" s="170"/>
    </row>
    <row r="32" spans="1:14" ht="15">
      <c r="A32" s="167" t="s">
        <v>42</v>
      </c>
      <c r="B32" s="30"/>
      <c r="G32" s="170"/>
    </row>
    <row r="33" spans="1:14" ht="13.5" thickBot="1"/>
    <row r="34" spans="1:14" ht="16.5" thickTop="1" thickBot="1">
      <c r="A34" s="645" t="s">
        <v>3</v>
      </c>
      <c r="B34" s="652" t="s">
        <v>10</v>
      </c>
      <c r="C34" s="655" t="s">
        <v>164</v>
      </c>
      <c r="D34" s="656"/>
      <c r="E34" s="662" t="s">
        <v>233</v>
      </c>
      <c r="F34" s="663"/>
      <c r="G34" s="659" t="s">
        <v>31</v>
      </c>
      <c r="H34" s="652" t="s">
        <v>10</v>
      </c>
      <c r="I34" s="655" t="s">
        <v>233</v>
      </c>
      <c r="J34" s="656"/>
      <c r="K34" s="655" t="s">
        <v>147</v>
      </c>
      <c r="L34" s="656"/>
      <c r="M34" s="655" t="s">
        <v>148</v>
      </c>
      <c r="N34" s="656"/>
    </row>
    <row r="35" spans="1:14" ht="15.75" thickTop="1">
      <c r="A35" s="646"/>
      <c r="B35" s="653"/>
      <c r="C35" s="650" t="s">
        <v>165</v>
      </c>
      <c r="D35" s="651"/>
      <c r="E35" s="664" t="s">
        <v>21</v>
      </c>
      <c r="F35" s="665"/>
      <c r="G35" s="660"/>
      <c r="H35" s="653"/>
      <c r="I35" s="650" t="s">
        <v>21</v>
      </c>
      <c r="J35" s="651"/>
      <c r="K35" s="650" t="s">
        <v>150</v>
      </c>
      <c r="L35" s="651"/>
      <c r="M35" s="650" t="s">
        <v>151</v>
      </c>
      <c r="N35" s="651"/>
    </row>
    <row r="36" spans="1:14" ht="12.75" customHeight="1">
      <c r="A36" s="646"/>
      <c r="B36" s="653"/>
      <c r="C36" s="199" t="s">
        <v>0</v>
      </c>
      <c r="D36" s="199"/>
      <c r="E36" s="199" t="s">
        <v>154</v>
      </c>
      <c r="F36" s="199" t="s">
        <v>155</v>
      </c>
      <c r="G36" s="660"/>
      <c r="H36" s="653"/>
      <c r="I36" s="199" t="s">
        <v>154</v>
      </c>
      <c r="J36" s="199" t="s">
        <v>153</v>
      </c>
      <c r="K36" s="199" t="s">
        <v>154</v>
      </c>
      <c r="L36" s="199" t="s">
        <v>155</v>
      </c>
      <c r="M36" s="199" t="s">
        <v>152</v>
      </c>
      <c r="N36" s="199" t="s">
        <v>153</v>
      </c>
    </row>
    <row r="37" spans="1:14" ht="12.75" customHeight="1">
      <c r="A37" s="646"/>
      <c r="B37" s="653"/>
      <c r="C37" s="201"/>
      <c r="D37" s="201"/>
      <c r="E37" s="201" t="s">
        <v>5</v>
      </c>
      <c r="F37" s="201" t="s">
        <v>6</v>
      </c>
      <c r="G37" s="660"/>
      <c r="H37" s="653"/>
      <c r="I37" s="201" t="s">
        <v>166</v>
      </c>
      <c r="J37" s="201" t="s">
        <v>167</v>
      </c>
      <c r="K37" s="201" t="s">
        <v>158</v>
      </c>
      <c r="L37" s="201" t="s">
        <v>159</v>
      </c>
      <c r="M37" s="201" t="s">
        <v>160</v>
      </c>
      <c r="N37" s="201" t="s">
        <v>161</v>
      </c>
    </row>
    <row r="38" spans="1:14" ht="12.75" customHeight="1">
      <c r="A38" s="647"/>
      <c r="B38" s="654"/>
      <c r="C38" s="203"/>
      <c r="D38" s="203"/>
      <c r="E38" s="203"/>
      <c r="F38" s="203"/>
      <c r="G38" s="661"/>
      <c r="H38" s="654"/>
      <c r="I38" s="203"/>
      <c r="J38" s="203"/>
      <c r="K38" s="203"/>
      <c r="L38" s="203"/>
      <c r="M38" s="203"/>
      <c r="N38" s="203"/>
    </row>
    <row r="39" spans="1:14" ht="15.75">
      <c r="A39" s="556"/>
      <c r="B39" s="557"/>
      <c r="C39" s="558"/>
      <c r="D39" s="558"/>
      <c r="E39" s="558"/>
      <c r="F39" s="558"/>
      <c r="G39" s="306"/>
      <c r="H39" s="373"/>
      <c r="I39" s="361"/>
      <c r="J39" s="361"/>
      <c r="K39" s="361"/>
      <c r="L39" s="361"/>
      <c r="M39" s="395"/>
      <c r="N39" s="395"/>
    </row>
    <row r="40" spans="1:14" ht="15.75">
      <c r="A40" s="556"/>
      <c r="B40" s="557"/>
      <c r="C40" s="558"/>
      <c r="D40" s="558"/>
      <c r="E40" s="558"/>
      <c r="F40" s="558"/>
      <c r="G40" s="542"/>
      <c r="H40" s="543"/>
      <c r="I40" s="361"/>
      <c r="J40" s="361"/>
      <c r="K40" s="361"/>
      <c r="L40" s="361"/>
      <c r="M40" s="361"/>
      <c r="N40" s="361"/>
    </row>
    <row r="41" spans="1:14" ht="15.75">
      <c r="A41" s="556"/>
      <c r="B41" s="557"/>
      <c r="C41" s="558"/>
      <c r="D41" s="558"/>
      <c r="E41" s="558"/>
      <c r="F41" s="558"/>
      <c r="G41" s="542"/>
      <c r="H41" s="543"/>
      <c r="I41" s="361"/>
      <c r="J41" s="361"/>
      <c r="K41" s="361"/>
      <c r="L41" s="361"/>
      <c r="M41" s="361"/>
      <c r="N41" s="361"/>
    </row>
    <row r="42" spans="1:14" ht="15.75">
      <c r="A42" s="556"/>
      <c r="B42" s="557"/>
      <c r="C42" s="558"/>
      <c r="D42" s="558"/>
      <c r="E42" s="558"/>
      <c r="F42" s="558"/>
      <c r="H42" s="543"/>
      <c r="I42" s="361"/>
      <c r="J42" s="361"/>
      <c r="K42" s="361"/>
      <c r="L42" s="361"/>
      <c r="M42" s="361"/>
      <c r="N42" s="361"/>
    </row>
    <row r="43" spans="1:14" ht="15.75">
      <c r="A43" s="556"/>
      <c r="B43" s="557"/>
      <c r="C43" s="558"/>
      <c r="D43" s="558"/>
      <c r="E43" s="558"/>
      <c r="F43" s="558"/>
      <c r="G43" s="542"/>
      <c r="H43" s="543"/>
      <c r="I43" s="361"/>
      <c r="J43" s="361"/>
      <c r="K43" s="361"/>
      <c r="L43" s="361"/>
      <c r="M43" s="361"/>
      <c r="N43" s="361"/>
    </row>
    <row r="44" spans="1:14" ht="15.75">
      <c r="A44" s="556"/>
      <c r="B44" s="557"/>
      <c r="C44" s="558"/>
      <c r="D44" s="558"/>
      <c r="E44" s="558"/>
      <c r="F44" s="558"/>
      <c r="G44" s="542"/>
      <c r="H44" s="543"/>
      <c r="I44" s="361"/>
      <c r="J44" s="361"/>
      <c r="K44" s="361"/>
      <c r="L44" s="361"/>
      <c r="M44" s="361"/>
      <c r="N44" s="361"/>
    </row>
    <row r="45" spans="1:14" ht="15.75">
      <c r="A45" s="35" t="s">
        <v>30</v>
      </c>
      <c r="B45" s="236"/>
      <c r="C45" s="190"/>
      <c r="D45" s="190"/>
      <c r="K45" s="25"/>
      <c r="L45" s="156"/>
      <c r="M45" s="25"/>
      <c r="N45" s="156"/>
    </row>
    <row r="46" spans="1:14" ht="15.75">
      <c r="A46" s="50" t="s">
        <v>124</v>
      </c>
      <c r="B46" s="64"/>
      <c r="C46" s="52"/>
      <c r="D46" s="52"/>
      <c r="E46" s="52"/>
      <c r="F46" s="52"/>
      <c r="G46" s="52"/>
      <c r="H46" s="50" t="s">
        <v>203</v>
      </c>
      <c r="I46" s="155"/>
      <c r="J46" s="156"/>
      <c r="K46" s="25"/>
      <c r="L46" s="156"/>
      <c r="M46" s="25"/>
      <c r="N46" s="156"/>
    </row>
    <row r="47" spans="1:14" ht="15.75">
      <c r="A47" s="50" t="s">
        <v>125</v>
      </c>
      <c r="B47" s="64"/>
      <c r="C47" s="52"/>
      <c r="D47" s="52"/>
      <c r="E47" s="52"/>
      <c r="F47" s="52"/>
      <c r="G47" s="52"/>
      <c r="H47" s="50" t="s">
        <v>204</v>
      </c>
      <c r="I47" s="155"/>
      <c r="J47" s="156"/>
      <c r="K47" s="25"/>
      <c r="L47" s="156"/>
      <c r="M47" s="25"/>
      <c r="N47" s="156"/>
    </row>
    <row r="48" spans="1:14" ht="15.75">
      <c r="A48" s="50" t="s">
        <v>63</v>
      </c>
      <c r="B48" s="64"/>
      <c r="C48" s="52"/>
      <c r="D48" s="52"/>
      <c r="E48" s="52"/>
      <c r="F48" s="50"/>
      <c r="G48" s="52"/>
      <c r="H48" s="50" t="s">
        <v>205</v>
      </c>
      <c r="I48" s="155"/>
      <c r="J48" s="156"/>
      <c r="K48" s="25"/>
      <c r="L48" s="156"/>
      <c r="M48" s="25"/>
      <c r="N48" s="156"/>
    </row>
    <row r="49" spans="1:14" ht="15.75">
      <c r="A49" s="50" t="s">
        <v>20</v>
      </c>
      <c r="B49" s="64"/>
      <c r="C49" s="52"/>
      <c r="D49" s="52"/>
      <c r="E49" s="52"/>
      <c r="F49" s="50"/>
      <c r="G49" s="52"/>
      <c r="H49" s="50" t="s">
        <v>114</v>
      </c>
      <c r="K49" s="25"/>
      <c r="L49" s="156"/>
      <c r="M49" s="25"/>
      <c r="N49" s="156"/>
    </row>
    <row r="51" spans="1:14" ht="21.75" hidden="1" thickTop="1" thickBot="1">
      <c r="A51" s="645" t="s">
        <v>3</v>
      </c>
      <c r="B51" s="652" t="s">
        <v>10</v>
      </c>
      <c r="C51" s="655" t="s">
        <v>164</v>
      </c>
      <c r="D51" s="656"/>
      <c r="E51" s="662" t="s">
        <v>170</v>
      </c>
      <c r="F51" s="663"/>
      <c r="G51" s="659" t="s">
        <v>31</v>
      </c>
      <c r="H51" s="652" t="s">
        <v>10</v>
      </c>
      <c r="I51" s="666" t="s">
        <v>171</v>
      </c>
      <c r="J51" s="667"/>
      <c r="K51" s="666" t="s">
        <v>147</v>
      </c>
      <c r="L51" s="667"/>
      <c r="M51" s="666" t="s">
        <v>148</v>
      </c>
      <c r="N51" s="667"/>
    </row>
    <row r="52" spans="1:14" ht="21" hidden="1" thickTop="1">
      <c r="A52" s="646"/>
      <c r="B52" s="653"/>
      <c r="C52" s="650" t="s">
        <v>165</v>
      </c>
      <c r="D52" s="651"/>
      <c r="E52" s="664" t="s">
        <v>27</v>
      </c>
      <c r="F52" s="665"/>
      <c r="G52" s="660"/>
      <c r="H52" s="653"/>
      <c r="I52" s="666" t="s">
        <v>172</v>
      </c>
      <c r="J52" s="667"/>
      <c r="K52" s="666" t="s">
        <v>150</v>
      </c>
      <c r="L52" s="667"/>
      <c r="M52" s="666" t="s">
        <v>151</v>
      </c>
      <c r="N52" s="667"/>
    </row>
    <row r="53" spans="1:14" ht="18" hidden="1">
      <c r="A53" s="646"/>
      <c r="B53" s="653"/>
      <c r="C53" s="325" t="s">
        <v>154</v>
      </c>
      <c r="D53" s="325" t="s">
        <v>153</v>
      </c>
      <c r="E53" s="325" t="s">
        <v>154</v>
      </c>
      <c r="F53" s="325" t="s">
        <v>155</v>
      </c>
      <c r="G53" s="660"/>
      <c r="H53" s="653"/>
      <c r="I53" s="325" t="s">
        <v>152</v>
      </c>
      <c r="J53" s="325" t="s">
        <v>173</v>
      </c>
      <c r="K53" s="325" t="s">
        <v>154</v>
      </c>
      <c r="L53" s="325" t="s">
        <v>155</v>
      </c>
      <c r="M53" s="325" t="s">
        <v>152</v>
      </c>
      <c r="N53" s="325" t="s">
        <v>153</v>
      </c>
    </row>
    <row r="54" spans="1:14" ht="18" hidden="1">
      <c r="A54" s="646"/>
      <c r="B54" s="653"/>
      <c r="C54" s="325" t="s">
        <v>5</v>
      </c>
      <c r="D54" s="325" t="s">
        <v>6</v>
      </c>
      <c r="E54" s="325" t="s">
        <v>12</v>
      </c>
      <c r="F54" s="325" t="s">
        <v>12</v>
      </c>
      <c r="G54" s="660"/>
      <c r="H54" s="653"/>
      <c r="I54" s="325" t="s">
        <v>156</v>
      </c>
      <c r="J54" s="325" t="s">
        <v>157</v>
      </c>
      <c r="K54" s="325" t="s">
        <v>158</v>
      </c>
      <c r="L54" s="325" t="s">
        <v>159</v>
      </c>
      <c r="M54" s="325" t="s">
        <v>160</v>
      </c>
      <c r="N54" s="325" t="s">
        <v>161</v>
      </c>
    </row>
    <row r="55" spans="1:14" ht="18" hidden="1">
      <c r="A55" s="647"/>
      <c r="B55" s="654"/>
      <c r="C55" s="326">
        <v>0.5</v>
      </c>
      <c r="D55" s="326">
        <v>0.33333333333333331</v>
      </c>
      <c r="E55" s="326">
        <v>0.41666666666666669</v>
      </c>
      <c r="F55" s="326">
        <v>0.875</v>
      </c>
      <c r="G55" s="661"/>
      <c r="H55" s="654"/>
      <c r="I55" s="326">
        <v>0.91666666666666663</v>
      </c>
      <c r="J55" s="326">
        <v>0.91666666666666663</v>
      </c>
      <c r="K55" s="326">
        <v>0.6875</v>
      </c>
      <c r="L55" s="326">
        <v>0.6875</v>
      </c>
      <c r="M55" s="326">
        <v>0.6875</v>
      </c>
      <c r="N55" s="326">
        <v>0.6875</v>
      </c>
    </row>
    <row r="56" spans="1:14" ht="18.75" hidden="1">
      <c r="A56" s="329" t="s">
        <v>174</v>
      </c>
      <c r="B56" s="330" t="s">
        <v>175</v>
      </c>
      <c r="C56" s="172">
        <f>C57-7</f>
        <v>43585</v>
      </c>
      <c r="D56" s="172">
        <f t="shared" ref="D56:F56" si="8">D57-7</f>
        <v>43586</v>
      </c>
      <c r="E56" s="172">
        <f t="shared" si="8"/>
        <v>43589</v>
      </c>
      <c r="F56" s="172">
        <f t="shared" si="8"/>
        <v>43589</v>
      </c>
      <c r="G56" s="331" t="s">
        <v>176</v>
      </c>
      <c r="H56" s="332" t="s">
        <v>177</v>
      </c>
      <c r="I56" s="172">
        <f t="shared" ref="I56:N56" si="9">I57-7</f>
        <v>43592</v>
      </c>
      <c r="J56" s="172">
        <f t="shared" si="9"/>
        <v>43593</v>
      </c>
      <c r="K56" s="172">
        <f t="shared" si="9"/>
        <v>43610</v>
      </c>
      <c r="L56" s="172">
        <f t="shared" si="9"/>
        <v>43612</v>
      </c>
      <c r="M56" s="172">
        <f t="shared" si="9"/>
        <v>43614</v>
      </c>
      <c r="N56" s="172">
        <f t="shared" si="9"/>
        <v>43616</v>
      </c>
    </row>
    <row r="57" spans="1:14" ht="18.75" hidden="1">
      <c r="A57" s="329" t="s">
        <v>178</v>
      </c>
      <c r="B57" s="333" t="s">
        <v>179</v>
      </c>
      <c r="C57" s="172">
        <v>43592</v>
      </c>
      <c r="D57" s="172">
        <v>43593</v>
      </c>
      <c r="E57" s="172">
        <v>43596</v>
      </c>
      <c r="F57" s="172">
        <v>43596</v>
      </c>
      <c r="G57" s="327" t="s">
        <v>180</v>
      </c>
      <c r="H57" s="328" t="s">
        <v>181</v>
      </c>
      <c r="I57" s="172">
        <v>43599</v>
      </c>
      <c r="J57" s="172">
        <v>43600</v>
      </c>
      <c r="K57" s="279">
        <v>43617</v>
      </c>
      <c r="L57" s="279">
        <v>43619</v>
      </c>
      <c r="M57" s="279">
        <v>43621</v>
      </c>
      <c r="N57" s="279">
        <v>43623</v>
      </c>
    </row>
    <row r="58" spans="1:14" ht="18.75" hidden="1">
      <c r="A58" s="329" t="s">
        <v>182</v>
      </c>
      <c r="B58" s="333" t="s">
        <v>183</v>
      </c>
      <c r="C58" s="172">
        <f t="shared" ref="C58:F60" si="10">C57+7</f>
        <v>43599</v>
      </c>
      <c r="D58" s="172">
        <f t="shared" si="10"/>
        <v>43600</v>
      </c>
      <c r="E58" s="172">
        <f t="shared" si="10"/>
        <v>43603</v>
      </c>
      <c r="F58" s="172">
        <f t="shared" si="10"/>
        <v>43603</v>
      </c>
      <c r="G58" s="327" t="s">
        <v>134</v>
      </c>
      <c r="H58" s="328" t="s">
        <v>184</v>
      </c>
      <c r="I58" s="172">
        <v>43606</v>
      </c>
      <c r="J58" s="172">
        <v>43607</v>
      </c>
      <c r="K58" s="172">
        <v>43624</v>
      </c>
      <c r="L58" s="172">
        <v>43626</v>
      </c>
      <c r="M58" s="172">
        <v>43628</v>
      </c>
      <c r="N58" s="172">
        <v>43630</v>
      </c>
    </row>
    <row r="59" spans="1:14" ht="18.75" hidden="1">
      <c r="A59" s="329" t="s">
        <v>174</v>
      </c>
      <c r="B59" s="333" t="s">
        <v>185</v>
      </c>
      <c r="C59" s="172">
        <f t="shared" si="10"/>
        <v>43606</v>
      </c>
      <c r="D59" s="172">
        <f t="shared" si="10"/>
        <v>43607</v>
      </c>
      <c r="E59" s="172">
        <f>E58+7</f>
        <v>43610</v>
      </c>
      <c r="F59" s="172">
        <f>F58+7</f>
        <v>43610</v>
      </c>
      <c r="G59" s="327" t="s">
        <v>135</v>
      </c>
      <c r="H59" s="328" t="s">
        <v>186</v>
      </c>
      <c r="I59" s="172">
        <v>43613</v>
      </c>
      <c r="J59" s="172">
        <v>43614</v>
      </c>
      <c r="K59" s="172">
        <v>43631</v>
      </c>
      <c r="L59" s="172">
        <v>43633</v>
      </c>
      <c r="M59" s="172">
        <v>43635</v>
      </c>
      <c r="N59" s="172">
        <v>43637</v>
      </c>
    </row>
    <row r="60" spans="1:14" ht="19.5" hidden="1" thickBot="1">
      <c r="A60" s="329" t="s">
        <v>178</v>
      </c>
      <c r="B60" s="333" t="s">
        <v>187</v>
      </c>
      <c r="C60" s="172">
        <f t="shared" si="10"/>
        <v>43613</v>
      </c>
      <c r="D60" s="172">
        <f t="shared" si="10"/>
        <v>43614</v>
      </c>
      <c r="E60" s="172">
        <f t="shared" si="10"/>
        <v>43617</v>
      </c>
      <c r="F60" s="182">
        <f t="shared" si="10"/>
        <v>43617</v>
      </c>
      <c r="G60" s="327" t="s">
        <v>162</v>
      </c>
      <c r="H60" s="328" t="s">
        <v>163</v>
      </c>
      <c r="I60" s="172">
        <f>I59+7</f>
        <v>43620</v>
      </c>
      <c r="J60" s="172">
        <f t="shared" ref="J60:N60" si="11">J59+7</f>
        <v>43621</v>
      </c>
      <c r="K60" s="172">
        <f t="shared" si="11"/>
        <v>43638</v>
      </c>
      <c r="L60" s="172">
        <f t="shared" si="11"/>
        <v>43640</v>
      </c>
      <c r="M60" s="172">
        <f t="shared" si="11"/>
        <v>43642</v>
      </c>
      <c r="N60" s="172">
        <f t="shared" si="11"/>
        <v>43644</v>
      </c>
    </row>
    <row r="61" spans="1:14" ht="15.75" hidden="1" thickTop="1">
      <c r="A61" s="258"/>
      <c r="B61" s="259"/>
      <c r="C61" s="197"/>
      <c r="D61" s="197"/>
      <c r="E61" s="194"/>
      <c r="F61" s="194"/>
      <c r="G61" s="77"/>
      <c r="H61" s="78"/>
      <c r="I61" s="195"/>
      <c r="J61" s="195"/>
      <c r="K61" s="25"/>
      <c r="L61" s="156"/>
      <c r="M61" s="25"/>
      <c r="N61" s="156"/>
    </row>
    <row r="62" spans="1:14" ht="15.75" hidden="1">
      <c r="A62" s="35" t="s">
        <v>30</v>
      </c>
      <c r="B62" s="236"/>
      <c r="C62" s="190"/>
      <c r="D62" s="190"/>
      <c r="K62" s="25"/>
      <c r="L62" s="156"/>
      <c r="M62" s="25"/>
      <c r="N62" s="156"/>
    </row>
    <row r="63" spans="1:14" ht="15.75" hidden="1">
      <c r="A63" s="155" t="s">
        <v>168</v>
      </c>
      <c r="B63" s="157"/>
      <c r="C63" s="156"/>
      <c r="D63" s="155" t="s">
        <v>126</v>
      </c>
      <c r="E63" s="156"/>
      <c r="F63" s="156"/>
      <c r="G63" s="156"/>
      <c r="H63" s="156"/>
      <c r="I63" s="155"/>
      <c r="J63" s="156"/>
      <c r="K63" s="25"/>
      <c r="L63" s="156"/>
      <c r="M63" s="25"/>
      <c r="N63" s="156"/>
    </row>
    <row r="64" spans="1:14" ht="15.75" hidden="1">
      <c r="A64" s="155" t="s">
        <v>63</v>
      </c>
      <c r="B64" s="157"/>
      <c r="C64" s="156"/>
      <c r="D64" s="155" t="s">
        <v>188</v>
      </c>
      <c r="E64" s="156"/>
      <c r="F64" s="155"/>
      <c r="G64" s="228"/>
      <c r="H64" s="156"/>
      <c r="I64" s="155"/>
      <c r="J64" s="156"/>
      <c r="K64" s="25"/>
      <c r="L64" s="156"/>
      <c r="M64" s="25"/>
      <c r="N64" s="156"/>
    </row>
    <row r="65" spans="1:14" ht="15.75" hidden="1">
      <c r="A65" s="155" t="s">
        <v>20</v>
      </c>
      <c r="B65" s="157"/>
      <c r="C65" s="156"/>
      <c r="D65" s="155" t="s">
        <v>169</v>
      </c>
      <c r="E65" s="156"/>
      <c r="F65" s="155"/>
      <c r="G65" s="228"/>
      <c r="H65" s="156"/>
      <c r="I65" s="155"/>
      <c r="J65" s="156"/>
      <c r="K65" s="25"/>
      <c r="L65" s="156"/>
      <c r="M65" s="25"/>
      <c r="N65" s="156"/>
    </row>
    <row r="66" spans="1:14" hidden="1"/>
  </sheetData>
  <customSheetViews>
    <customSheetView guid="{A4B47967-7288-4EFC-B3A3-156A4AF2D0DB}" showPageBreaks="1" showGridLines="0" fitToPage="1" printArea="1" hiddenRows="1" view="pageBreakPreview">
      <selection activeCell="K13" sqref="K13"/>
      <pageMargins left="0.25" right="0.25" top="0.35" bottom="0.43" header="0.2" footer="0.3"/>
      <pageSetup scale="63" orientation="landscape" r:id="rId1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2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3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4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5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52" orientation="landscape" r:id="rId6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7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8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9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0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1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2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3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4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5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6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17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18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19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20"/>
    </customSheetView>
  </customSheetViews>
  <mergeCells count="44">
    <mergeCell ref="H51:H55"/>
    <mergeCell ref="I51:J51"/>
    <mergeCell ref="K51:L51"/>
    <mergeCell ref="M51:N51"/>
    <mergeCell ref="C52:D52"/>
    <mergeCell ref="E52:F52"/>
    <mergeCell ref="I52:J52"/>
    <mergeCell ref="K52:L52"/>
    <mergeCell ref="M52:N52"/>
    <mergeCell ref="A51:A55"/>
    <mergeCell ref="B51:B55"/>
    <mergeCell ref="C51:D51"/>
    <mergeCell ref="E51:F51"/>
    <mergeCell ref="G51:G55"/>
    <mergeCell ref="H34:H38"/>
    <mergeCell ref="I34:J34"/>
    <mergeCell ref="K34:L34"/>
    <mergeCell ref="M34:N34"/>
    <mergeCell ref="C35:D35"/>
    <mergeCell ref="E35:F35"/>
    <mergeCell ref="I35:J35"/>
    <mergeCell ref="K35:L35"/>
    <mergeCell ref="M35:N35"/>
    <mergeCell ref="A34:A38"/>
    <mergeCell ref="B34:B38"/>
    <mergeCell ref="C34:D34"/>
    <mergeCell ref="E34:F34"/>
    <mergeCell ref="G34:G38"/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</mergeCells>
  <phoneticPr fontId="29" type="noConversion"/>
  <hyperlinks>
    <hyperlink ref="A6" xr:uid="{00000000-0004-0000-0400-000000000000}"/>
    <hyperlink ref="A5" location="'MENU '!A1" display="BACK TO MENU" xr:uid="{00000000-0004-0000-0400-000001000000}"/>
  </hyperlinks>
  <pageMargins left="0.25" right="0.25" top="0.35" bottom="0.43" header="0.2" footer="0.3"/>
  <pageSetup scale="63" orientation="landscape" r:id="rId21"/>
  <drawing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U35"/>
  <sheetViews>
    <sheetView showGridLines="0" view="pageBreakPreview" zoomScaleSheetLayoutView="100" workbookViewId="0">
      <selection activeCell="G5" sqref="G5"/>
    </sheetView>
  </sheetViews>
  <sheetFormatPr defaultColWidth="9" defaultRowHeight="12.75"/>
  <cols>
    <col min="1" max="1" width="20" style="19" customWidth="1"/>
    <col min="2" max="2" width="12.88671875" style="20" customWidth="1"/>
    <col min="3" max="3" width="13.6640625" style="19" customWidth="1"/>
    <col min="4" max="4" width="14" style="19" customWidth="1"/>
    <col min="5" max="5" width="11.33203125" style="19" customWidth="1"/>
    <col min="6" max="6" width="12.6640625" style="19" customWidth="1"/>
    <col min="7" max="7" width="11.6640625" style="19" customWidth="1"/>
    <col min="8" max="8" width="11.88671875" style="19" customWidth="1"/>
    <col min="9" max="9" width="12.21875" style="19" customWidth="1"/>
    <col min="10" max="10" width="14.88671875" style="19" customWidth="1"/>
    <col min="11" max="12" width="6.44140625" style="19" customWidth="1"/>
    <col min="13" max="13" width="7.109375" style="19" customWidth="1"/>
    <col min="14" max="14" width="8.109375" style="19" customWidth="1"/>
    <col min="15" max="16" width="7.109375" style="19" customWidth="1"/>
    <col min="17" max="17" width="9.109375" style="19" customWidth="1"/>
    <col min="18" max="18" width="7.109375" style="19" customWidth="1"/>
    <col min="19" max="19" width="7.109375" style="20" customWidth="1"/>
    <col min="20" max="20" width="7.109375" style="19" customWidth="1"/>
    <col min="21" max="16384" width="9" style="19"/>
  </cols>
  <sheetData>
    <row r="2" spans="1:21" s="4" customFormat="1" ht="37.5">
      <c r="A2" s="611" t="s">
        <v>120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585"/>
      <c r="O2" s="585"/>
      <c r="P2" s="585"/>
      <c r="Q2" s="585"/>
      <c r="R2" s="585"/>
      <c r="S2" s="585"/>
      <c r="T2" s="585"/>
      <c r="U2" s="10"/>
    </row>
    <row r="3" spans="1:21" s="1" customFormat="1" ht="26.25">
      <c r="A3" s="613" t="s">
        <v>448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587"/>
      <c r="O3" s="587"/>
      <c r="P3" s="587"/>
      <c r="Q3" s="587"/>
      <c r="R3" s="587"/>
      <c r="S3" s="587"/>
      <c r="T3" s="587"/>
    </row>
    <row r="4" spans="1:21" s="1" customFormat="1" ht="20.25">
      <c r="A4" s="668" t="s">
        <v>449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588"/>
      <c r="O4" s="588"/>
      <c r="P4" s="588"/>
      <c r="Q4" s="588"/>
      <c r="R4" s="588"/>
      <c r="S4" s="588"/>
      <c r="T4" s="588"/>
    </row>
    <row r="5" spans="1:21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</row>
    <row r="6" spans="1:21" s="4" customFormat="1" ht="15">
      <c r="A6" s="66" t="s">
        <v>22</v>
      </c>
      <c r="B6" s="273"/>
      <c r="C6" s="31"/>
      <c r="D6" s="49"/>
      <c r="E6" s="31"/>
      <c r="F6" s="31"/>
      <c r="G6" s="31"/>
      <c r="H6" s="31"/>
      <c r="I6" s="31"/>
      <c r="J6" s="586" t="s">
        <v>92</v>
      </c>
      <c r="K6" s="623">
        <f ca="1">TODAY()</f>
        <v>44341</v>
      </c>
      <c r="L6" s="623"/>
      <c r="M6" s="31"/>
      <c r="N6" s="31"/>
      <c r="R6" s="247"/>
      <c r="S6" s="283"/>
      <c r="T6" s="158"/>
    </row>
    <row r="7" spans="1:21" s="4" customFormat="1" ht="21" thickBot="1">
      <c r="A7" s="37"/>
      <c r="B7" s="27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1" s="67" customFormat="1" ht="59.25" customHeight="1" thickTop="1">
      <c r="A8" s="619" t="s">
        <v>3</v>
      </c>
      <c r="B8" s="639" t="s">
        <v>10</v>
      </c>
      <c r="C8" s="670" t="s">
        <v>452</v>
      </c>
      <c r="D8" s="671"/>
      <c r="E8" s="672" t="s">
        <v>211</v>
      </c>
      <c r="F8" s="618"/>
      <c r="G8" s="669" t="s">
        <v>128</v>
      </c>
      <c r="H8" s="617"/>
      <c r="I8" s="617" t="s">
        <v>15</v>
      </c>
      <c r="J8" s="617"/>
    </row>
    <row r="9" spans="1:21" s="67" customFormat="1" ht="13.5">
      <c r="A9" s="620"/>
      <c r="B9" s="640"/>
      <c r="C9" s="529" t="s">
        <v>4</v>
      </c>
      <c r="D9" s="529" t="s">
        <v>0</v>
      </c>
      <c r="E9" s="199" t="s">
        <v>4</v>
      </c>
      <c r="F9" s="199" t="s">
        <v>0</v>
      </c>
      <c r="G9" s="199" t="s">
        <v>4</v>
      </c>
      <c r="H9" s="199" t="s">
        <v>0</v>
      </c>
      <c r="I9" s="199" t="s">
        <v>4</v>
      </c>
      <c r="J9" s="199" t="s">
        <v>0</v>
      </c>
    </row>
    <row r="10" spans="1:21" s="67" customFormat="1" ht="13.5">
      <c r="A10" s="620"/>
      <c r="B10" s="640"/>
      <c r="C10" s="528" t="s">
        <v>11</v>
      </c>
      <c r="D10" s="528" t="s">
        <v>7</v>
      </c>
      <c r="E10" s="201" t="s">
        <v>9</v>
      </c>
      <c r="F10" s="201" t="s">
        <v>9</v>
      </c>
      <c r="G10" s="201" t="s">
        <v>6</v>
      </c>
      <c r="H10" s="201" t="s">
        <v>12</v>
      </c>
      <c r="I10" s="201" t="s">
        <v>9</v>
      </c>
      <c r="J10" s="201" t="s">
        <v>5</v>
      </c>
    </row>
    <row r="11" spans="1:21" s="67" customFormat="1" ht="13.5">
      <c r="A11" s="620"/>
      <c r="B11" s="640"/>
      <c r="C11" s="530">
        <v>0.33333333333333331</v>
      </c>
      <c r="D11" s="530">
        <v>0.58333333333333337</v>
      </c>
      <c r="E11" s="203">
        <v>4.1666666666666664E-2</v>
      </c>
      <c r="F11" s="203">
        <v>0.83333333333333337</v>
      </c>
      <c r="G11" s="203">
        <v>0.95833333333333337</v>
      </c>
      <c r="H11" s="203">
        <v>4.1666666666666664E-2</v>
      </c>
      <c r="I11" s="204">
        <v>0.70833333333333337</v>
      </c>
      <c r="J11" s="204">
        <v>4.1666666666666664E-2</v>
      </c>
    </row>
    <row r="12" spans="1:21" s="545" customFormat="1" ht="20.100000000000001" customHeight="1">
      <c r="A12" s="542" t="s">
        <v>450</v>
      </c>
      <c r="B12" s="544" t="s">
        <v>451</v>
      </c>
      <c r="C12" s="80">
        <v>44357</v>
      </c>
      <c r="D12" s="80">
        <v>44358</v>
      </c>
      <c r="E12" s="540">
        <v>44360</v>
      </c>
      <c r="F12" s="540">
        <v>44360</v>
      </c>
      <c r="G12" s="540">
        <v>44384</v>
      </c>
      <c r="H12" s="540">
        <v>44387</v>
      </c>
      <c r="I12" s="540">
        <v>44388</v>
      </c>
      <c r="J12" s="540">
        <v>44390</v>
      </c>
    </row>
    <row r="13" spans="1:21" s="4" customFormat="1" ht="20.100000000000001" customHeight="1">
      <c r="A13" s="578" t="s">
        <v>453</v>
      </c>
      <c r="B13" s="579" t="s">
        <v>454</v>
      </c>
      <c r="C13" s="80">
        <f>C12+7</f>
        <v>44364</v>
      </c>
      <c r="D13" s="80">
        <f t="shared" ref="D13:J13" si="0">D12+7</f>
        <v>44365</v>
      </c>
      <c r="E13" s="80">
        <f t="shared" si="0"/>
        <v>44367</v>
      </c>
      <c r="F13" s="80">
        <f t="shared" si="0"/>
        <v>44367</v>
      </c>
      <c r="G13" s="80">
        <f t="shared" si="0"/>
        <v>44391</v>
      </c>
      <c r="H13" s="80">
        <f t="shared" si="0"/>
        <v>44394</v>
      </c>
      <c r="I13" s="80">
        <f t="shared" si="0"/>
        <v>44395</v>
      </c>
      <c r="J13" s="80">
        <f t="shared" si="0"/>
        <v>44397</v>
      </c>
    </row>
    <row r="14" spans="1:21" s="4" customFormat="1" ht="20.100000000000001" customHeight="1">
      <c r="A14" s="542"/>
      <c r="B14" s="566"/>
      <c r="C14" s="80"/>
      <c r="D14" s="80"/>
      <c r="E14" s="80"/>
      <c r="F14" s="80"/>
      <c r="G14" s="80"/>
      <c r="H14" s="80"/>
      <c r="I14" s="80"/>
      <c r="J14" s="80"/>
    </row>
    <row r="15" spans="1:21" s="4" customFormat="1" ht="20.100000000000001" customHeight="1">
      <c r="A15" s="569"/>
      <c r="B15" s="566"/>
      <c r="C15" s="80"/>
      <c r="D15" s="80"/>
      <c r="E15" s="80"/>
      <c r="F15" s="80"/>
      <c r="G15" s="80"/>
      <c r="H15" s="80"/>
      <c r="I15" s="80"/>
      <c r="J15" s="80"/>
    </row>
    <row r="16" spans="1:21" s="4" customFormat="1" ht="20.100000000000001" customHeight="1">
      <c r="A16" s="569"/>
      <c r="B16" s="566"/>
      <c r="C16" s="80"/>
      <c r="D16" s="80"/>
      <c r="E16" s="80"/>
      <c r="F16" s="80"/>
      <c r="G16" s="80"/>
      <c r="H16" s="80"/>
      <c r="I16" s="80"/>
      <c r="J16" s="80"/>
    </row>
    <row r="17" spans="1:20" s="4" customFormat="1" ht="20.100000000000001" customHeight="1">
      <c r="A17" s="542"/>
      <c r="B17" s="544"/>
      <c r="C17" s="80"/>
      <c r="D17" s="80"/>
      <c r="E17" s="80"/>
      <c r="F17" s="80"/>
      <c r="G17" s="80"/>
      <c r="H17" s="80"/>
      <c r="I17" s="80"/>
      <c r="J17" s="80"/>
    </row>
    <row r="18" spans="1:20" s="4" customFormat="1" ht="20.100000000000001" customHeight="1"/>
    <row r="19" spans="1:20" s="4" customFormat="1" ht="15" customHeight="1">
      <c r="A19" s="302"/>
      <c r="B19" s="303"/>
      <c r="C19" s="231"/>
      <c r="D19" s="231"/>
      <c r="E19" s="231"/>
      <c r="F19" s="231"/>
      <c r="G19" s="231"/>
      <c r="H19" s="231"/>
      <c r="I19" s="231"/>
      <c r="J19" s="231"/>
      <c r="K19" s="304"/>
      <c r="L19" s="231"/>
      <c r="M19" s="231"/>
      <c r="N19" s="231"/>
      <c r="O19" s="231"/>
      <c r="P19" s="231"/>
      <c r="Q19" s="231"/>
      <c r="R19" s="231"/>
      <c r="S19" s="231"/>
      <c r="T19" s="231"/>
    </row>
    <row r="20" spans="1:20">
      <c r="A20" s="305" t="s">
        <v>32</v>
      </c>
      <c r="B20" s="27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32"/>
      <c r="B21" s="274"/>
      <c r="C21" s="32"/>
      <c r="D21" s="32"/>
    </row>
    <row r="22" spans="1:20" ht="15.75">
      <c r="A22" s="35" t="s">
        <v>30</v>
      </c>
      <c r="B22" s="274"/>
      <c r="C22" s="32"/>
      <c r="D22" s="32"/>
    </row>
    <row r="23" spans="1:20" ht="6.75" customHeight="1">
      <c r="A23" s="32"/>
      <c r="B23" s="274"/>
      <c r="C23" s="32"/>
      <c r="D23" s="32"/>
    </row>
    <row r="24" spans="1:20" s="53" customFormat="1" ht="15.75">
      <c r="A24" s="50" t="s">
        <v>455</v>
      </c>
      <c r="B24" s="64"/>
      <c r="C24" s="52"/>
      <c r="D24" s="52"/>
      <c r="E24" s="52"/>
      <c r="F24" s="52"/>
      <c r="G24" s="52"/>
      <c r="H24" s="52"/>
      <c r="I24" s="52"/>
      <c r="J24" s="50" t="s">
        <v>458</v>
      </c>
      <c r="K24" s="52"/>
      <c r="L24" s="52"/>
      <c r="M24" s="50"/>
      <c r="P24" s="52"/>
      <c r="Q24" s="52"/>
      <c r="R24" s="52"/>
      <c r="S24" s="64"/>
    </row>
    <row r="25" spans="1:20" s="53" customFormat="1" ht="15.75">
      <c r="A25" s="50" t="s">
        <v>447</v>
      </c>
      <c r="B25" s="64"/>
      <c r="C25" s="52"/>
      <c r="D25" s="52"/>
      <c r="E25" s="52"/>
      <c r="F25" s="52"/>
      <c r="G25" s="52"/>
      <c r="H25" s="52"/>
      <c r="I25" s="52"/>
      <c r="J25" s="50" t="s">
        <v>459</v>
      </c>
      <c r="K25" s="52"/>
      <c r="L25" s="52"/>
      <c r="M25" s="50"/>
      <c r="P25" s="52"/>
      <c r="Q25" s="52"/>
      <c r="R25" s="52"/>
      <c r="S25" s="64"/>
    </row>
    <row r="26" spans="1:20" s="53" customFormat="1" ht="15.75">
      <c r="A26" s="50" t="s">
        <v>63</v>
      </c>
      <c r="B26" s="64"/>
      <c r="C26" s="52"/>
      <c r="D26" s="52"/>
      <c r="E26" s="52"/>
      <c r="F26" s="50"/>
      <c r="G26" s="52"/>
      <c r="H26" s="50"/>
      <c r="I26" s="52"/>
      <c r="J26" s="50" t="s">
        <v>456</v>
      </c>
      <c r="K26" s="64"/>
      <c r="M26" s="50"/>
      <c r="P26" s="52"/>
      <c r="Q26" s="52"/>
      <c r="R26" s="52"/>
      <c r="S26" s="64"/>
    </row>
    <row r="27" spans="1:20" s="53" customFormat="1" ht="15.75">
      <c r="A27" s="50" t="s">
        <v>20</v>
      </c>
      <c r="B27" s="64"/>
      <c r="C27" s="52"/>
      <c r="D27" s="52"/>
      <c r="E27" s="52"/>
      <c r="F27" s="50"/>
      <c r="G27" s="52"/>
      <c r="H27" s="50"/>
      <c r="I27" s="52"/>
      <c r="J27" s="50" t="s">
        <v>457</v>
      </c>
      <c r="K27" s="64"/>
      <c r="M27" s="50"/>
      <c r="P27" s="52"/>
      <c r="Q27" s="52"/>
      <c r="R27" s="52"/>
      <c r="S27" s="64"/>
    </row>
    <row r="29" spans="1:20" ht="15.75">
      <c r="A29" s="235" t="s">
        <v>2</v>
      </c>
      <c r="B29" s="275"/>
      <c r="C29" s="17"/>
      <c r="D29" s="17"/>
      <c r="E29" s="26"/>
      <c r="F29" s="5"/>
      <c r="G29" s="26"/>
      <c r="H29" s="5"/>
      <c r="I29" s="26"/>
      <c r="J29" s="5"/>
      <c r="K29" s="21"/>
      <c r="L29" s="22"/>
      <c r="M29" s="9"/>
      <c r="N29" s="9"/>
      <c r="S29" s="19"/>
    </row>
    <row r="30" spans="1:20" ht="5.25" customHeight="1">
      <c r="A30" s="235"/>
      <c r="B30" s="275"/>
      <c r="C30" s="17"/>
      <c r="D30" s="17"/>
      <c r="E30" s="26"/>
      <c r="F30" s="5"/>
      <c r="G30" s="26"/>
      <c r="H30" s="5"/>
      <c r="I30" s="26"/>
      <c r="J30" s="5"/>
      <c r="K30" s="21"/>
      <c r="L30" s="22"/>
      <c r="M30" s="9"/>
      <c r="N30" s="9"/>
      <c r="S30" s="19"/>
    </row>
    <row r="31" spans="1:20" ht="18">
      <c r="A31" s="36" t="s">
        <v>40</v>
      </c>
      <c r="B31" s="275"/>
      <c r="C31" s="17"/>
      <c r="D31" s="17"/>
      <c r="E31" s="26"/>
      <c r="F31" s="7"/>
      <c r="G31" s="26"/>
      <c r="H31" s="7"/>
      <c r="I31" s="26"/>
      <c r="J31" s="7"/>
      <c r="K31" s="24"/>
      <c r="L31" s="6"/>
      <c r="M31" s="6"/>
      <c r="N31" s="6"/>
      <c r="S31" s="19"/>
    </row>
    <row r="32" spans="1:20" ht="4.5" customHeight="1">
      <c r="A32" s="57"/>
      <c r="B32" s="276"/>
      <c r="C32" s="7"/>
      <c r="D32" s="7"/>
      <c r="E32" s="28"/>
      <c r="F32" s="7"/>
      <c r="G32" s="28"/>
      <c r="H32" s="7"/>
      <c r="I32" s="28"/>
      <c r="J32" s="7"/>
      <c r="K32" s="24"/>
      <c r="L32" s="22"/>
      <c r="M32" s="22"/>
      <c r="N32" s="22"/>
      <c r="S32" s="19"/>
    </row>
    <row r="33" spans="1:19" ht="15">
      <c r="A33" s="58" t="s">
        <v>41</v>
      </c>
      <c r="B33" s="276"/>
      <c r="C33" s="7"/>
      <c r="D33" s="7"/>
      <c r="E33" s="28"/>
      <c r="F33" s="8"/>
      <c r="G33" s="28"/>
      <c r="H33" s="8"/>
      <c r="I33" s="28"/>
      <c r="J33" s="8"/>
      <c r="K33" s="23"/>
      <c r="L33" s="22"/>
      <c r="M33" s="22"/>
      <c r="N33" s="22"/>
      <c r="S33" s="19"/>
    </row>
    <row r="34" spans="1:19" ht="15">
      <c r="A34" s="58" t="s">
        <v>38</v>
      </c>
      <c r="B34" s="277"/>
      <c r="C34" s="8"/>
      <c r="D34" s="8"/>
      <c r="E34" s="27"/>
      <c r="G34" s="27"/>
      <c r="I34" s="27"/>
      <c r="K34" s="20"/>
      <c r="S34" s="19"/>
    </row>
    <row r="35" spans="1:19" ht="15">
      <c r="A35" s="58" t="s">
        <v>255</v>
      </c>
      <c r="K35" s="20"/>
      <c r="S35" s="19"/>
    </row>
  </sheetData>
  <customSheetViews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1"/>
    </customSheetView>
  </customSheetViews>
  <mergeCells count="10">
    <mergeCell ref="A2:M2"/>
    <mergeCell ref="A3:M3"/>
    <mergeCell ref="A4:M4"/>
    <mergeCell ref="G8:H8"/>
    <mergeCell ref="I8:J8"/>
    <mergeCell ref="K6:L6"/>
    <mergeCell ref="A8:A11"/>
    <mergeCell ref="B8:B11"/>
    <mergeCell ref="C8:D8"/>
    <mergeCell ref="E8:F8"/>
  </mergeCells>
  <hyperlinks>
    <hyperlink ref="A6" display="BACK TO MENU" xr:uid="{00000000-0004-0000-0500-000000000000}"/>
  </hyperlinks>
  <pageMargins left="0.15" right="0.23" top="0.31" bottom="0.28999999999999998" header="0.14000000000000001" footer="0.14000000000000001"/>
  <pageSetup scale="72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U35"/>
  <sheetViews>
    <sheetView showGridLines="0" view="pageBreakPreview" topLeftCell="A4" zoomScaleSheetLayoutView="100" workbookViewId="0">
      <selection activeCell="I34" sqref="I34"/>
    </sheetView>
  </sheetViews>
  <sheetFormatPr defaultColWidth="9" defaultRowHeight="12.75"/>
  <cols>
    <col min="1" max="1" width="20" style="19" customWidth="1"/>
    <col min="2" max="2" width="12.88671875" style="20" customWidth="1"/>
    <col min="3" max="3" width="9.44140625" style="19" customWidth="1"/>
    <col min="4" max="4" width="9.109375" style="19" customWidth="1"/>
    <col min="5" max="5" width="6.88671875" style="19" customWidth="1"/>
    <col min="6" max="6" width="6.33203125" style="19" customWidth="1"/>
    <col min="7" max="7" width="7" style="19" customWidth="1"/>
    <col min="8" max="9" width="7.109375" style="19" customWidth="1"/>
    <col min="10" max="10" width="6.88671875" style="19" customWidth="1"/>
    <col min="11" max="12" width="6.44140625" style="19" customWidth="1"/>
    <col min="13" max="13" width="7.109375" style="19" customWidth="1"/>
    <col min="14" max="14" width="8.109375" style="19" customWidth="1"/>
    <col min="15" max="16" width="7.109375" style="19" customWidth="1"/>
    <col min="17" max="17" width="9.109375" style="19" customWidth="1"/>
    <col min="18" max="18" width="7.109375" style="19" customWidth="1"/>
    <col min="19" max="19" width="7.109375" style="20" customWidth="1"/>
    <col min="20" max="20" width="7.109375" style="19" customWidth="1"/>
    <col min="21" max="16384" width="9" style="19"/>
  </cols>
  <sheetData>
    <row r="2" spans="1:21" s="4" customFormat="1" ht="37.5">
      <c r="A2" s="611" t="s">
        <v>120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10"/>
    </row>
    <row r="3" spans="1:21" s="1" customFormat="1" ht="26.25">
      <c r="A3" s="613" t="s">
        <v>49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</row>
    <row r="4" spans="1:21" s="1" customFormat="1" ht="20.25">
      <c r="A4" s="668" t="s">
        <v>127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</row>
    <row r="5" spans="1:21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</row>
    <row r="6" spans="1:21" s="4" customFormat="1" ht="15">
      <c r="A6" s="66" t="s">
        <v>22</v>
      </c>
      <c r="B6" s="273"/>
      <c r="C6" s="31"/>
      <c r="D6" s="49"/>
      <c r="E6" s="31"/>
      <c r="F6" s="31"/>
      <c r="G6" s="31"/>
      <c r="H6" s="31"/>
      <c r="I6" s="31"/>
      <c r="J6" s="31"/>
      <c r="K6" s="31"/>
      <c r="L6" s="31"/>
      <c r="M6" s="31"/>
      <c r="N6" s="31"/>
      <c r="O6" s="300" t="s">
        <v>92</v>
      </c>
      <c r="P6" s="623">
        <f ca="1">TODAY()</f>
        <v>44341</v>
      </c>
      <c r="Q6" s="623"/>
      <c r="R6" s="247"/>
      <c r="S6" s="283"/>
      <c r="T6" s="158"/>
    </row>
    <row r="7" spans="1:21" s="4" customFormat="1" ht="21" thickBot="1">
      <c r="A7" s="37"/>
      <c r="B7" s="27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1" s="67" customFormat="1" ht="59.25" customHeight="1" thickTop="1">
      <c r="A8" s="619" t="s">
        <v>3</v>
      </c>
      <c r="B8" s="639" t="s">
        <v>10</v>
      </c>
      <c r="C8" s="670" t="s">
        <v>300</v>
      </c>
      <c r="D8" s="671"/>
      <c r="E8" s="672" t="s">
        <v>211</v>
      </c>
      <c r="F8" s="618"/>
      <c r="G8" s="672" t="s">
        <v>212</v>
      </c>
      <c r="H8" s="618"/>
      <c r="I8" s="672" t="s">
        <v>213</v>
      </c>
      <c r="J8" s="618"/>
      <c r="K8" s="669" t="s">
        <v>44</v>
      </c>
      <c r="L8" s="617"/>
      <c r="M8" s="669" t="s">
        <v>117</v>
      </c>
      <c r="N8" s="617"/>
      <c r="O8" s="617" t="s">
        <v>16</v>
      </c>
      <c r="P8" s="617"/>
      <c r="Q8" s="617" t="s">
        <v>15</v>
      </c>
      <c r="R8" s="617"/>
      <c r="S8" s="675" t="s">
        <v>68</v>
      </c>
      <c r="T8" s="676"/>
    </row>
    <row r="9" spans="1:21" s="67" customFormat="1" ht="13.5">
      <c r="A9" s="620"/>
      <c r="B9" s="640"/>
      <c r="C9" s="529" t="s">
        <v>4</v>
      </c>
      <c r="D9" s="529" t="s">
        <v>0</v>
      </c>
      <c r="E9" s="199" t="s">
        <v>4</v>
      </c>
      <c r="F9" s="199" t="s">
        <v>0</v>
      </c>
      <c r="G9" s="199" t="s">
        <v>4</v>
      </c>
      <c r="H9" s="199" t="s">
        <v>0</v>
      </c>
      <c r="I9" s="199" t="s">
        <v>4</v>
      </c>
      <c r="J9" s="199" t="s">
        <v>0</v>
      </c>
      <c r="K9" s="199" t="s">
        <v>4</v>
      </c>
      <c r="L9" s="199" t="s">
        <v>0</v>
      </c>
      <c r="M9" s="199" t="s">
        <v>4</v>
      </c>
      <c r="N9" s="199" t="s">
        <v>0</v>
      </c>
      <c r="O9" s="199" t="s">
        <v>4</v>
      </c>
      <c r="P9" s="199" t="s">
        <v>0</v>
      </c>
      <c r="Q9" s="199" t="s">
        <v>4</v>
      </c>
      <c r="R9" s="199" t="s">
        <v>0</v>
      </c>
      <c r="S9" s="237" t="s">
        <v>4</v>
      </c>
      <c r="T9" s="200" t="s">
        <v>0</v>
      </c>
    </row>
    <row r="10" spans="1:21" s="67" customFormat="1" ht="13.5">
      <c r="A10" s="620"/>
      <c r="B10" s="640"/>
      <c r="C10" s="528" t="s">
        <v>7</v>
      </c>
      <c r="D10" s="528" t="s">
        <v>12</v>
      </c>
      <c r="E10" s="201" t="s">
        <v>8</v>
      </c>
      <c r="F10" s="201" t="s">
        <v>5</v>
      </c>
      <c r="G10" s="201" t="s">
        <v>6</v>
      </c>
      <c r="H10" s="201" t="s">
        <v>11</v>
      </c>
      <c r="I10" s="201" t="s">
        <v>9</v>
      </c>
      <c r="J10" s="201" t="s">
        <v>8</v>
      </c>
      <c r="K10" s="201" t="s">
        <v>12</v>
      </c>
      <c r="L10" s="201" t="s">
        <v>9</v>
      </c>
      <c r="M10" s="201" t="s">
        <v>8</v>
      </c>
      <c r="N10" s="201" t="s">
        <v>6</v>
      </c>
      <c r="O10" s="201" t="s">
        <v>11</v>
      </c>
      <c r="P10" s="201" t="s">
        <v>7</v>
      </c>
      <c r="Q10" s="201" t="s">
        <v>12</v>
      </c>
      <c r="R10" s="201" t="s">
        <v>9</v>
      </c>
      <c r="S10" s="201" t="s">
        <v>5</v>
      </c>
      <c r="T10" s="202" t="s">
        <v>5</v>
      </c>
    </row>
    <row r="11" spans="1:21" s="67" customFormat="1" ht="13.5">
      <c r="A11" s="620"/>
      <c r="B11" s="640"/>
      <c r="C11" s="530">
        <v>0.75</v>
      </c>
      <c r="D11" s="530">
        <v>0.91666666666666663</v>
      </c>
      <c r="E11" s="203">
        <v>0.33333333333333331</v>
      </c>
      <c r="F11" s="203">
        <v>0.58333333333333337</v>
      </c>
      <c r="G11" s="203">
        <v>0.125</v>
      </c>
      <c r="H11" s="203">
        <v>0.20833333333333334</v>
      </c>
      <c r="I11" s="203">
        <v>0.5</v>
      </c>
      <c r="J11" s="203">
        <v>0.5</v>
      </c>
      <c r="K11" s="203">
        <v>0.33333333333333331</v>
      </c>
      <c r="L11" s="203">
        <v>4.1666666666666664E-2</v>
      </c>
      <c r="M11" s="203">
        <v>0.54166666666666663</v>
      </c>
      <c r="N11" s="203">
        <v>0.29166666666666669</v>
      </c>
      <c r="O11" s="204">
        <v>0.54166666666666663</v>
      </c>
      <c r="P11" s="204">
        <v>0.20833333333333334</v>
      </c>
      <c r="Q11" s="204">
        <v>0.79166666666666663</v>
      </c>
      <c r="R11" s="204">
        <v>0.66666666666666663</v>
      </c>
      <c r="S11" s="203">
        <v>0.29166666666666669</v>
      </c>
      <c r="T11" s="205">
        <v>0.70833333333333337</v>
      </c>
    </row>
    <row r="12" spans="1:21" s="545" customFormat="1" ht="20.100000000000001" customHeight="1">
      <c r="A12" s="542" t="s">
        <v>367</v>
      </c>
      <c r="B12" s="544" t="s">
        <v>302</v>
      </c>
      <c r="C12" s="80">
        <v>44351</v>
      </c>
      <c r="D12" s="80">
        <v>44352</v>
      </c>
      <c r="E12" s="540">
        <v>44354</v>
      </c>
      <c r="F12" s="540">
        <v>44355</v>
      </c>
      <c r="G12" s="540">
        <v>44355</v>
      </c>
      <c r="H12" s="540">
        <v>44356</v>
      </c>
      <c r="I12" s="540">
        <v>44360</v>
      </c>
      <c r="J12" s="540">
        <v>44361</v>
      </c>
      <c r="K12" s="540">
        <v>44380</v>
      </c>
      <c r="L12" s="540">
        <v>44381</v>
      </c>
      <c r="M12" s="540">
        <v>44382</v>
      </c>
      <c r="N12" s="540">
        <v>44384</v>
      </c>
      <c r="O12" s="540">
        <v>44385</v>
      </c>
      <c r="P12" s="540">
        <v>44386</v>
      </c>
      <c r="Q12" s="540">
        <v>44388</v>
      </c>
      <c r="R12" s="540">
        <v>44389</v>
      </c>
      <c r="S12" s="540">
        <v>44390</v>
      </c>
      <c r="T12" s="540">
        <v>44391</v>
      </c>
    </row>
    <row r="13" spans="1:21" s="4" customFormat="1" ht="20.100000000000001" customHeight="1">
      <c r="A13" s="578" t="s">
        <v>360</v>
      </c>
      <c r="B13" s="579" t="s">
        <v>368</v>
      </c>
      <c r="C13" s="80">
        <f>C12+7</f>
        <v>44358</v>
      </c>
      <c r="D13" s="80">
        <f>D12+7</f>
        <v>44359</v>
      </c>
      <c r="E13" s="80">
        <f t="shared" ref="E13:T13" si="0">E12+7</f>
        <v>44361</v>
      </c>
      <c r="F13" s="80">
        <f t="shared" si="0"/>
        <v>44362</v>
      </c>
      <c r="G13" s="80">
        <f t="shared" si="0"/>
        <v>44362</v>
      </c>
      <c r="H13" s="80">
        <f t="shared" si="0"/>
        <v>44363</v>
      </c>
      <c r="I13" s="80">
        <f t="shared" si="0"/>
        <v>44367</v>
      </c>
      <c r="J13" s="80">
        <f t="shared" si="0"/>
        <v>44368</v>
      </c>
      <c r="K13" s="80">
        <f t="shared" si="0"/>
        <v>44387</v>
      </c>
      <c r="L13" s="80">
        <f t="shared" si="0"/>
        <v>44388</v>
      </c>
      <c r="M13" s="80">
        <f t="shared" si="0"/>
        <v>44389</v>
      </c>
      <c r="N13" s="80">
        <f t="shared" si="0"/>
        <v>44391</v>
      </c>
      <c r="O13" s="80">
        <f t="shared" si="0"/>
        <v>44392</v>
      </c>
      <c r="P13" s="80">
        <f t="shared" si="0"/>
        <v>44393</v>
      </c>
      <c r="Q13" s="80">
        <f t="shared" si="0"/>
        <v>44395</v>
      </c>
      <c r="R13" s="80">
        <f t="shared" si="0"/>
        <v>44396</v>
      </c>
      <c r="S13" s="80">
        <f t="shared" si="0"/>
        <v>44397</v>
      </c>
      <c r="T13" s="80">
        <f t="shared" si="0"/>
        <v>44398</v>
      </c>
    </row>
    <row r="14" spans="1:21" s="4" customFormat="1" ht="20.100000000000001" customHeight="1">
      <c r="A14" s="542" t="s">
        <v>369</v>
      </c>
      <c r="B14" s="566" t="s">
        <v>370</v>
      </c>
      <c r="C14" s="80">
        <f t="shared" ref="C14:C17" si="1">C13+7</f>
        <v>44365</v>
      </c>
      <c r="D14" s="80">
        <f t="shared" ref="D14:D17" si="2">D13+7</f>
        <v>44366</v>
      </c>
      <c r="E14" s="80">
        <f t="shared" ref="E14:E17" si="3">E13+7</f>
        <v>44368</v>
      </c>
      <c r="F14" s="80">
        <f t="shared" ref="F14:F17" si="4">F13+7</f>
        <v>44369</v>
      </c>
      <c r="G14" s="80">
        <f t="shared" ref="G14:G17" si="5">G13+7</f>
        <v>44369</v>
      </c>
      <c r="H14" s="80">
        <f t="shared" ref="H14:H17" si="6">H13+7</f>
        <v>44370</v>
      </c>
      <c r="I14" s="80">
        <f t="shared" ref="I14:I17" si="7">I13+7</f>
        <v>44374</v>
      </c>
      <c r="J14" s="80">
        <f t="shared" ref="J14:J17" si="8">J13+7</f>
        <v>44375</v>
      </c>
      <c r="K14" s="80">
        <f t="shared" ref="K14:K17" si="9">K13+7</f>
        <v>44394</v>
      </c>
      <c r="L14" s="80">
        <f t="shared" ref="L14:L17" si="10">L13+7</f>
        <v>44395</v>
      </c>
      <c r="M14" s="80">
        <f t="shared" ref="M14:M17" si="11">M13+7</f>
        <v>44396</v>
      </c>
      <c r="N14" s="80">
        <f t="shared" ref="N14:N17" si="12">N13+7</f>
        <v>44398</v>
      </c>
      <c r="O14" s="80">
        <f t="shared" ref="O14:O17" si="13">O13+7</f>
        <v>44399</v>
      </c>
      <c r="P14" s="80">
        <f t="shared" ref="P14:P17" si="14">P13+7</f>
        <v>44400</v>
      </c>
      <c r="Q14" s="80">
        <f t="shared" ref="Q14:Q17" si="15">Q13+7</f>
        <v>44402</v>
      </c>
      <c r="R14" s="80">
        <f t="shared" ref="R14:R17" si="16">R13+7</f>
        <v>44403</v>
      </c>
      <c r="S14" s="80">
        <f t="shared" ref="S14:S17" si="17">S13+7</f>
        <v>44404</v>
      </c>
      <c r="T14" s="80">
        <f t="shared" ref="T14:T17" si="18">T13+7</f>
        <v>44405</v>
      </c>
    </row>
    <row r="15" spans="1:21" s="4" customFormat="1" ht="20.100000000000001" customHeight="1">
      <c r="A15" s="569" t="s">
        <v>371</v>
      </c>
      <c r="B15" s="566" t="s">
        <v>372</v>
      </c>
      <c r="C15" s="80">
        <f t="shared" si="1"/>
        <v>44372</v>
      </c>
      <c r="D15" s="80">
        <f t="shared" si="2"/>
        <v>44373</v>
      </c>
      <c r="E15" s="80">
        <f t="shared" si="3"/>
        <v>44375</v>
      </c>
      <c r="F15" s="80">
        <f t="shared" si="4"/>
        <v>44376</v>
      </c>
      <c r="G15" s="80">
        <f t="shared" si="5"/>
        <v>44376</v>
      </c>
      <c r="H15" s="80">
        <f t="shared" si="6"/>
        <v>44377</v>
      </c>
      <c r="I15" s="80">
        <f t="shared" si="7"/>
        <v>44381</v>
      </c>
      <c r="J15" s="80">
        <f t="shared" si="8"/>
        <v>44382</v>
      </c>
      <c r="K15" s="80">
        <f t="shared" si="9"/>
        <v>44401</v>
      </c>
      <c r="L15" s="80">
        <f t="shared" si="10"/>
        <v>44402</v>
      </c>
      <c r="M15" s="80">
        <f t="shared" si="11"/>
        <v>44403</v>
      </c>
      <c r="N15" s="80">
        <f t="shared" si="12"/>
        <v>44405</v>
      </c>
      <c r="O15" s="80">
        <f t="shared" si="13"/>
        <v>44406</v>
      </c>
      <c r="P15" s="80">
        <f t="shared" si="14"/>
        <v>44407</v>
      </c>
      <c r="Q15" s="80">
        <f t="shared" si="15"/>
        <v>44409</v>
      </c>
      <c r="R15" s="80">
        <f t="shared" si="16"/>
        <v>44410</v>
      </c>
      <c r="S15" s="80">
        <f t="shared" si="17"/>
        <v>44411</v>
      </c>
      <c r="T15" s="80">
        <f t="shared" si="18"/>
        <v>44412</v>
      </c>
    </row>
    <row r="16" spans="1:21" s="4" customFormat="1" ht="20.100000000000001" customHeight="1">
      <c r="A16" s="569" t="s">
        <v>298</v>
      </c>
      <c r="B16" s="566" t="s">
        <v>373</v>
      </c>
      <c r="C16" s="80">
        <f t="shared" si="1"/>
        <v>44379</v>
      </c>
      <c r="D16" s="80">
        <f t="shared" si="2"/>
        <v>44380</v>
      </c>
      <c r="E16" s="80">
        <f t="shared" si="3"/>
        <v>44382</v>
      </c>
      <c r="F16" s="80">
        <f t="shared" si="4"/>
        <v>44383</v>
      </c>
      <c r="G16" s="80">
        <f t="shared" si="5"/>
        <v>44383</v>
      </c>
      <c r="H16" s="80">
        <f t="shared" si="6"/>
        <v>44384</v>
      </c>
      <c r="I16" s="80">
        <f t="shared" si="7"/>
        <v>44388</v>
      </c>
      <c r="J16" s="80">
        <f t="shared" si="8"/>
        <v>44389</v>
      </c>
      <c r="K16" s="80">
        <f t="shared" si="9"/>
        <v>44408</v>
      </c>
      <c r="L16" s="80">
        <f t="shared" si="10"/>
        <v>44409</v>
      </c>
      <c r="M16" s="80">
        <f t="shared" si="11"/>
        <v>44410</v>
      </c>
      <c r="N16" s="80">
        <f t="shared" si="12"/>
        <v>44412</v>
      </c>
      <c r="O16" s="80">
        <f t="shared" si="13"/>
        <v>44413</v>
      </c>
      <c r="P16" s="80">
        <f t="shared" si="14"/>
        <v>44414</v>
      </c>
      <c r="Q16" s="80">
        <f t="shared" si="15"/>
        <v>44416</v>
      </c>
      <c r="R16" s="80">
        <f t="shared" si="16"/>
        <v>44417</v>
      </c>
      <c r="S16" s="80">
        <f t="shared" si="17"/>
        <v>44418</v>
      </c>
      <c r="T16" s="80">
        <f t="shared" si="18"/>
        <v>44419</v>
      </c>
    </row>
    <row r="17" spans="1:20" s="4" customFormat="1" ht="20.100000000000001" customHeight="1">
      <c r="A17" s="542" t="s">
        <v>327</v>
      </c>
      <c r="B17" s="544" t="s">
        <v>374</v>
      </c>
      <c r="C17" s="80">
        <f t="shared" si="1"/>
        <v>44386</v>
      </c>
      <c r="D17" s="80">
        <f t="shared" si="2"/>
        <v>44387</v>
      </c>
      <c r="E17" s="80">
        <f t="shared" si="3"/>
        <v>44389</v>
      </c>
      <c r="F17" s="80">
        <f t="shared" si="4"/>
        <v>44390</v>
      </c>
      <c r="G17" s="80">
        <f t="shared" si="5"/>
        <v>44390</v>
      </c>
      <c r="H17" s="80">
        <f t="shared" si="6"/>
        <v>44391</v>
      </c>
      <c r="I17" s="80">
        <f t="shared" si="7"/>
        <v>44395</v>
      </c>
      <c r="J17" s="80">
        <f t="shared" si="8"/>
        <v>44396</v>
      </c>
      <c r="K17" s="80">
        <f t="shared" si="9"/>
        <v>44415</v>
      </c>
      <c r="L17" s="80">
        <f t="shared" si="10"/>
        <v>44416</v>
      </c>
      <c r="M17" s="80">
        <f t="shared" si="11"/>
        <v>44417</v>
      </c>
      <c r="N17" s="80">
        <f t="shared" si="12"/>
        <v>44419</v>
      </c>
      <c r="O17" s="80">
        <f t="shared" si="13"/>
        <v>44420</v>
      </c>
      <c r="P17" s="80">
        <f t="shared" si="14"/>
        <v>44421</v>
      </c>
      <c r="Q17" s="80">
        <f t="shared" si="15"/>
        <v>44423</v>
      </c>
      <c r="R17" s="80">
        <f t="shared" si="16"/>
        <v>44424</v>
      </c>
      <c r="S17" s="80">
        <f t="shared" si="17"/>
        <v>44425</v>
      </c>
      <c r="T17" s="80">
        <f t="shared" si="18"/>
        <v>44426</v>
      </c>
    </row>
    <row r="18" spans="1:20" s="4" customFormat="1" ht="20.100000000000001" customHeight="1"/>
    <row r="19" spans="1:20" s="4" customFormat="1" ht="15" customHeight="1">
      <c r="A19" s="302"/>
      <c r="B19" s="303"/>
      <c r="C19" s="231"/>
      <c r="D19" s="231"/>
      <c r="E19" s="231"/>
      <c r="F19" s="231"/>
      <c r="G19" s="231"/>
      <c r="H19" s="231"/>
      <c r="I19" s="231"/>
      <c r="J19" s="231"/>
      <c r="K19" s="304"/>
      <c r="L19" s="231"/>
      <c r="M19" s="231"/>
      <c r="N19" s="231"/>
      <c r="O19" s="231"/>
      <c r="P19" s="231"/>
      <c r="Q19" s="231"/>
      <c r="R19" s="231"/>
      <c r="S19" s="231"/>
      <c r="T19" s="231"/>
    </row>
    <row r="20" spans="1:20">
      <c r="A20" s="305" t="s">
        <v>32</v>
      </c>
      <c r="B20" s="27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32"/>
      <c r="B21" s="274"/>
      <c r="C21" s="32"/>
      <c r="D21" s="32"/>
    </row>
    <row r="22" spans="1:20" ht="15.75">
      <c r="A22" s="35" t="s">
        <v>30</v>
      </c>
      <c r="B22" s="274"/>
      <c r="C22" s="32"/>
      <c r="D22" s="32"/>
    </row>
    <row r="23" spans="1:20" ht="6.75" customHeight="1">
      <c r="A23" s="32"/>
      <c r="B23" s="274"/>
      <c r="C23" s="32"/>
      <c r="D23" s="32"/>
    </row>
    <row r="24" spans="1:20" s="53" customFormat="1" ht="15.75">
      <c r="A24" s="50" t="s">
        <v>253</v>
      </c>
      <c r="B24" s="6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0" t="s">
        <v>234</v>
      </c>
      <c r="P24" s="52"/>
      <c r="Q24" s="52"/>
      <c r="R24" s="52"/>
      <c r="S24" s="64"/>
    </row>
    <row r="25" spans="1:20" s="53" customFormat="1" ht="15.75">
      <c r="A25" s="50" t="s">
        <v>272</v>
      </c>
      <c r="B25" s="6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0" t="s">
        <v>235</v>
      </c>
      <c r="P25" s="52"/>
      <c r="Q25" s="52"/>
      <c r="R25" s="52"/>
      <c r="S25" s="64"/>
    </row>
    <row r="26" spans="1:20" s="53" customFormat="1" ht="15.75">
      <c r="A26" s="50" t="s">
        <v>63</v>
      </c>
      <c r="B26" s="64"/>
      <c r="C26" s="52"/>
      <c r="D26" s="52"/>
      <c r="E26" s="52"/>
      <c r="F26" s="50"/>
      <c r="G26" s="52"/>
      <c r="H26" s="50"/>
      <c r="I26" s="52"/>
      <c r="J26" s="50"/>
      <c r="K26" s="64"/>
      <c r="M26" s="50" t="s">
        <v>236</v>
      </c>
      <c r="P26" s="52"/>
      <c r="Q26" s="52"/>
      <c r="R26" s="52"/>
      <c r="S26" s="64"/>
    </row>
    <row r="27" spans="1:20" s="53" customFormat="1" ht="15.75">
      <c r="A27" s="50" t="s">
        <v>20</v>
      </c>
      <c r="B27" s="64"/>
      <c r="C27" s="52"/>
      <c r="D27" s="52"/>
      <c r="E27" s="52"/>
      <c r="F27" s="50"/>
      <c r="G27" s="52"/>
      <c r="H27" s="50"/>
      <c r="I27" s="52"/>
      <c r="J27" s="50"/>
      <c r="K27" s="64"/>
      <c r="M27" s="50" t="s">
        <v>84</v>
      </c>
      <c r="P27" s="52"/>
      <c r="Q27" s="52"/>
      <c r="R27" s="52"/>
      <c r="S27" s="64"/>
    </row>
    <row r="29" spans="1:20" ht="15.75">
      <c r="A29" s="235" t="s">
        <v>2</v>
      </c>
      <c r="B29" s="275"/>
      <c r="C29" s="17"/>
      <c r="D29" s="17"/>
      <c r="E29" s="26"/>
      <c r="F29" s="5"/>
      <c r="G29" s="26"/>
      <c r="H29" s="5"/>
      <c r="I29" s="26"/>
      <c r="J29" s="5"/>
      <c r="K29" s="21"/>
      <c r="L29" s="22"/>
      <c r="M29" s="9"/>
      <c r="N29" s="9"/>
      <c r="S29" s="19"/>
    </row>
    <row r="30" spans="1:20" ht="5.25" customHeight="1">
      <c r="A30" s="235"/>
      <c r="B30" s="275"/>
      <c r="C30" s="17"/>
      <c r="D30" s="17"/>
      <c r="E30" s="26"/>
      <c r="F30" s="5"/>
      <c r="G30" s="26"/>
      <c r="H30" s="5"/>
      <c r="I30" s="26"/>
      <c r="J30" s="5"/>
      <c r="K30" s="21"/>
      <c r="L30" s="22"/>
      <c r="M30" s="9"/>
      <c r="N30" s="9"/>
      <c r="S30" s="19"/>
    </row>
    <row r="31" spans="1:20" ht="18">
      <c r="A31" s="36" t="s">
        <v>40</v>
      </c>
      <c r="B31" s="275"/>
      <c r="C31" s="17"/>
      <c r="D31" s="17"/>
      <c r="E31" s="26"/>
      <c r="F31" s="7"/>
      <c r="G31" s="26"/>
      <c r="H31" s="7"/>
      <c r="I31" s="26"/>
      <c r="J31" s="7"/>
      <c r="K31" s="24"/>
      <c r="L31" s="6"/>
      <c r="M31" s="6"/>
      <c r="N31" s="6"/>
      <c r="S31" s="19"/>
    </row>
    <row r="32" spans="1:20" ht="4.5" customHeight="1">
      <c r="A32" s="57"/>
      <c r="B32" s="276"/>
      <c r="C32" s="7"/>
      <c r="D32" s="7"/>
      <c r="E32" s="28"/>
      <c r="F32" s="7"/>
      <c r="G32" s="28"/>
      <c r="H32" s="7"/>
      <c r="I32" s="28"/>
      <c r="J32" s="7"/>
      <c r="K32" s="24"/>
      <c r="L32" s="22"/>
      <c r="M32" s="22"/>
      <c r="N32" s="22"/>
      <c r="S32" s="19"/>
    </row>
    <row r="33" spans="1:19" ht="15">
      <c r="A33" s="58" t="s">
        <v>41</v>
      </c>
      <c r="B33" s="276"/>
      <c r="C33" s="7"/>
      <c r="D33" s="7"/>
      <c r="E33" s="28"/>
      <c r="F33" s="8"/>
      <c r="G33" s="28"/>
      <c r="H33" s="8"/>
      <c r="I33" s="28"/>
      <c r="J33" s="8"/>
      <c r="K33" s="23"/>
      <c r="L33" s="22"/>
      <c r="M33" s="22"/>
      <c r="N33" s="22"/>
      <c r="S33" s="19"/>
    </row>
    <row r="34" spans="1:19" ht="15">
      <c r="A34" s="58" t="s">
        <v>38</v>
      </c>
      <c r="B34" s="277"/>
      <c r="C34" s="8"/>
      <c r="D34" s="8"/>
      <c r="E34" s="27"/>
      <c r="G34" s="27"/>
      <c r="I34" s="27"/>
      <c r="K34" s="20"/>
      <c r="S34" s="19"/>
    </row>
    <row r="35" spans="1:19" ht="15">
      <c r="A35" s="58" t="s">
        <v>255</v>
      </c>
      <c r="K35" s="20"/>
      <c r="S35" s="19"/>
    </row>
  </sheetData>
  <customSheetViews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1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3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4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5"/>
    </customSheetView>
    <customSheetView guid="{2D64A94D-C66C-4FD3-8201-7F642E1B0F95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6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7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8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9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0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1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2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3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4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5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6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7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18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19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20"/>
    </customSheetView>
  </customSheetViews>
  <mergeCells count="15">
    <mergeCell ref="A2:T2"/>
    <mergeCell ref="A3:T3"/>
    <mergeCell ref="A4:T4"/>
    <mergeCell ref="S8:T8"/>
    <mergeCell ref="A8:A11"/>
    <mergeCell ref="I8:J8"/>
    <mergeCell ref="B8:B11"/>
    <mergeCell ref="C8:D8"/>
    <mergeCell ref="G8:H8"/>
    <mergeCell ref="E8:F8"/>
    <mergeCell ref="Q8:R8"/>
    <mergeCell ref="P6:Q6"/>
    <mergeCell ref="K8:L8"/>
    <mergeCell ref="M8:N8"/>
    <mergeCell ref="O8:P8"/>
  </mergeCells>
  <hyperlinks>
    <hyperlink ref="A6" display="BACK TO MENU" xr:uid="{00000000-0004-0000-0600-000000000000}"/>
  </hyperlinks>
  <pageMargins left="0.15" right="0.23" top="0.31" bottom="0.28999999999999998" header="0.14000000000000001" footer="0.14000000000000001"/>
  <pageSetup scale="68" orientation="landscape" r:id="rId21"/>
  <drawing r:id="rId2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S36"/>
  <sheetViews>
    <sheetView showGridLines="0" view="pageBreakPreview" zoomScaleSheetLayoutView="100" workbookViewId="0">
      <selection activeCell="C12" sqref="C12:D19"/>
    </sheetView>
  </sheetViews>
  <sheetFormatPr defaultColWidth="9" defaultRowHeight="12.75"/>
  <cols>
    <col min="1" max="1" width="23" style="19" customWidth="1"/>
    <col min="2" max="2" width="11.109375" style="20" customWidth="1"/>
    <col min="3" max="17" width="7.6640625" style="19" customWidth="1"/>
    <col min="18" max="18" width="9" style="19" bestFit="1" customWidth="1"/>
    <col min="19" max="16384" width="9" style="19"/>
  </cols>
  <sheetData>
    <row r="2" spans="1:19" s="4" customFormat="1" ht="37.5">
      <c r="A2" s="611" t="s">
        <v>120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10"/>
    </row>
    <row r="3" spans="1:19" s="1" customFormat="1" ht="26.25">
      <c r="A3" s="613" t="s">
        <v>121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</row>
    <row r="4" spans="1:19" s="1" customFormat="1" ht="20.25">
      <c r="A4" s="668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</row>
    <row r="5" spans="1:19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s="4" customFormat="1" ht="15">
      <c r="A6" s="66" t="s">
        <v>22</v>
      </c>
      <c r="B6" s="273"/>
      <c r="C6" s="31"/>
      <c r="D6" s="4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00" t="s">
        <v>92</v>
      </c>
      <c r="R6" s="301">
        <f ca="1">TODAY()</f>
        <v>44341</v>
      </c>
    </row>
    <row r="7" spans="1:19" s="4" customFormat="1" ht="21" thickBot="1">
      <c r="A7" s="37"/>
      <c r="B7" s="27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9" s="67" customFormat="1" ht="59.25" customHeight="1" thickTop="1">
      <c r="A8" s="619" t="s">
        <v>3</v>
      </c>
      <c r="B8" s="639" t="s">
        <v>10</v>
      </c>
      <c r="C8" s="670" t="s">
        <v>210</v>
      </c>
      <c r="D8" s="671"/>
      <c r="E8" s="672" t="s">
        <v>206</v>
      </c>
      <c r="F8" s="618"/>
      <c r="G8" s="672" t="s">
        <v>207</v>
      </c>
      <c r="H8" s="618"/>
      <c r="I8" s="677" t="s">
        <v>208</v>
      </c>
      <c r="J8" s="678"/>
      <c r="K8" s="672" t="s">
        <v>209</v>
      </c>
      <c r="L8" s="618"/>
      <c r="M8" s="669" t="s">
        <v>128</v>
      </c>
      <c r="N8" s="617"/>
      <c r="O8" s="669" t="s">
        <v>15</v>
      </c>
      <c r="P8" s="617"/>
      <c r="Q8" s="617" t="s">
        <v>68</v>
      </c>
      <c r="R8" s="617"/>
    </row>
    <row r="9" spans="1:19" s="67" customFormat="1" ht="13.5">
      <c r="A9" s="620"/>
      <c r="B9" s="640"/>
      <c r="C9" s="199" t="s">
        <v>4</v>
      </c>
      <c r="D9" s="199" t="s">
        <v>0</v>
      </c>
      <c r="E9" s="199" t="s">
        <v>4</v>
      </c>
      <c r="F9" s="199" t="s">
        <v>0</v>
      </c>
      <c r="G9" s="199" t="s">
        <v>4</v>
      </c>
      <c r="H9" s="199" t="s">
        <v>0</v>
      </c>
      <c r="I9" s="336" t="s">
        <v>4</v>
      </c>
      <c r="J9" s="336" t="s">
        <v>0</v>
      </c>
      <c r="K9" s="199" t="s">
        <v>4</v>
      </c>
      <c r="L9" s="199" t="s">
        <v>0</v>
      </c>
      <c r="M9" s="199" t="s">
        <v>4</v>
      </c>
      <c r="N9" s="199" t="s">
        <v>0</v>
      </c>
      <c r="O9" s="199" t="s">
        <v>4</v>
      </c>
      <c r="P9" s="199" t="s">
        <v>0</v>
      </c>
      <c r="Q9" s="199" t="s">
        <v>4</v>
      </c>
      <c r="R9" s="199" t="s">
        <v>0</v>
      </c>
    </row>
    <row r="10" spans="1:19" s="67" customFormat="1" ht="13.5">
      <c r="A10" s="620"/>
      <c r="B10" s="640"/>
      <c r="C10" s="201" t="s">
        <v>9</v>
      </c>
      <c r="D10" s="201" t="s">
        <v>8</v>
      </c>
      <c r="E10" s="201" t="s">
        <v>11</v>
      </c>
      <c r="F10" s="201" t="s">
        <v>7</v>
      </c>
      <c r="G10" s="201" t="s">
        <v>7</v>
      </c>
      <c r="H10" s="201" t="s">
        <v>9</v>
      </c>
      <c r="I10" s="336" t="s">
        <v>9</v>
      </c>
      <c r="J10" s="336" t="s">
        <v>8</v>
      </c>
      <c r="K10" s="201" t="s">
        <v>6</v>
      </c>
      <c r="L10" s="201" t="s">
        <v>11</v>
      </c>
      <c r="M10" s="201" t="s">
        <v>9</v>
      </c>
      <c r="N10" s="201" t="s">
        <v>6</v>
      </c>
      <c r="O10" s="201" t="s">
        <v>7</v>
      </c>
      <c r="P10" s="201" t="s">
        <v>12</v>
      </c>
      <c r="Q10" s="201" t="s">
        <v>9</v>
      </c>
      <c r="R10" s="201" t="s">
        <v>8</v>
      </c>
    </row>
    <row r="11" spans="1:19" s="67" customFormat="1" ht="14.25" thickBot="1">
      <c r="A11" s="620"/>
      <c r="B11" s="640"/>
      <c r="C11" s="203">
        <v>0.41666666666666669</v>
      </c>
      <c r="D11" s="203">
        <v>0.41666666666666669</v>
      </c>
      <c r="E11" s="203">
        <v>0.33333333333333331</v>
      </c>
      <c r="F11" s="203">
        <v>0.41666666666666669</v>
      </c>
      <c r="G11" s="203">
        <v>0.91666666666666663</v>
      </c>
      <c r="H11" s="203">
        <v>0.25</v>
      </c>
      <c r="I11" s="337">
        <v>0.95833333333333337</v>
      </c>
      <c r="J11" s="337">
        <v>0.75</v>
      </c>
      <c r="K11" s="203">
        <v>0.16666666666666666</v>
      </c>
      <c r="L11" s="203">
        <v>0.125</v>
      </c>
      <c r="M11" s="203">
        <v>0.54166666666666663</v>
      </c>
      <c r="N11" s="203">
        <v>0.25</v>
      </c>
      <c r="O11" s="203">
        <v>0.33333333333333331</v>
      </c>
      <c r="P11" s="203">
        <v>0.875</v>
      </c>
      <c r="Q11" s="203">
        <v>0.45833333333333331</v>
      </c>
      <c r="R11" s="204">
        <v>0.91666666666666663</v>
      </c>
    </row>
    <row r="12" spans="1:19" s="545" customFormat="1" ht="20.100000000000001" customHeight="1">
      <c r="A12" s="580" t="s">
        <v>303</v>
      </c>
      <c r="B12" s="581" t="s">
        <v>304</v>
      </c>
      <c r="C12" s="394">
        <v>44347</v>
      </c>
      <c r="D12" s="394">
        <v>44348</v>
      </c>
      <c r="E12" s="394">
        <v>44351</v>
      </c>
      <c r="F12" s="394">
        <v>44351</v>
      </c>
      <c r="G12" s="394">
        <v>44352</v>
      </c>
      <c r="H12" s="394">
        <v>44353</v>
      </c>
      <c r="I12" s="394">
        <v>44353</v>
      </c>
      <c r="J12" s="394">
        <v>44354</v>
      </c>
      <c r="K12" s="394">
        <v>44355</v>
      </c>
      <c r="L12" s="394">
        <v>44356</v>
      </c>
      <c r="M12" s="394">
        <v>44383</v>
      </c>
      <c r="N12" s="394">
        <v>44386</v>
      </c>
      <c r="O12" s="394">
        <v>44388</v>
      </c>
      <c r="P12" s="394">
        <v>44390</v>
      </c>
      <c r="Q12" s="394">
        <v>44390</v>
      </c>
      <c r="R12" s="394">
        <v>44392</v>
      </c>
    </row>
    <row r="13" spans="1:19" s="4" customFormat="1" ht="20.100000000000001" customHeight="1">
      <c r="A13" s="542" t="s">
        <v>305</v>
      </c>
      <c r="B13" s="581" t="s">
        <v>280</v>
      </c>
      <c r="C13" s="394">
        <f>C12+6</f>
        <v>44353</v>
      </c>
      <c r="D13" s="394">
        <f t="shared" ref="D13:H13" si="0">D12+6</f>
        <v>44354</v>
      </c>
      <c r="E13" s="394">
        <f t="shared" si="0"/>
        <v>44357</v>
      </c>
      <c r="F13" s="394">
        <v>44358</v>
      </c>
      <c r="G13" s="394">
        <f t="shared" si="0"/>
        <v>44358</v>
      </c>
      <c r="H13" s="394">
        <f t="shared" si="0"/>
        <v>44359</v>
      </c>
      <c r="I13" s="394">
        <v>44360</v>
      </c>
      <c r="J13" s="394">
        <v>44361</v>
      </c>
      <c r="K13" s="394">
        <v>44362</v>
      </c>
      <c r="L13" s="394">
        <v>44363</v>
      </c>
      <c r="M13" s="394">
        <f t="shared" ref="M13:R13" si="1">M12+7</f>
        <v>44390</v>
      </c>
      <c r="N13" s="394">
        <f t="shared" si="1"/>
        <v>44393</v>
      </c>
      <c r="O13" s="394">
        <f t="shared" si="1"/>
        <v>44395</v>
      </c>
      <c r="P13" s="394">
        <f t="shared" si="1"/>
        <v>44397</v>
      </c>
      <c r="Q13" s="394">
        <f t="shared" si="1"/>
        <v>44397</v>
      </c>
      <c r="R13" s="394">
        <f t="shared" si="1"/>
        <v>44399</v>
      </c>
    </row>
    <row r="14" spans="1:19" s="4" customFormat="1" ht="20.100000000000001" customHeight="1">
      <c r="A14" s="583" t="s">
        <v>306</v>
      </c>
      <c r="B14" s="583" t="s">
        <v>195</v>
      </c>
      <c r="C14" s="394">
        <f>C13+7</f>
        <v>44360</v>
      </c>
      <c r="D14" s="394">
        <f t="shared" ref="D14:R14" si="2">D13+7</f>
        <v>44361</v>
      </c>
      <c r="E14" s="394">
        <f t="shared" si="2"/>
        <v>44364</v>
      </c>
      <c r="F14" s="394">
        <f t="shared" si="2"/>
        <v>44365</v>
      </c>
      <c r="G14" s="394">
        <f t="shared" si="2"/>
        <v>44365</v>
      </c>
      <c r="H14" s="394">
        <f t="shared" si="2"/>
        <v>44366</v>
      </c>
      <c r="I14" s="394">
        <f t="shared" si="2"/>
        <v>44367</v>
      </c>
      <c r="J14" s="394">
        <f t="shared" si="2"/>
        <v>44368</v>
      </c>
      <c r="K14" s="394">
        <f t="shared" si="2"/>
        <v>44369</v>
      </c>
      <c r="L14" s="394">
        <f t="shared" si="2"/>
        <v>44370</v>
      </c>
      <c r="M14" s="394">
        <f t="shared" si="2"/>
        <v>44397</v>
      </c>
      <c r="N14" s="394">
        <f t="shared" si="2"/>
        <v>44400</v>
      </c>
      <c r="O14" s="394">
        <f t="shared" si="2"/>
        <v>44402</v>
      </c>
      <c r="P14" s="394">
        <f t="shared" si="2"/>
        <v>44404</v>
      </c>
      <c r="Q14" s="394">
        <f t="shared" si="2"/>
        <v>44404</v>
      </c>
      <c r="R14" s="394">
        <f t="shared" si="2"/>
        <v>44406</v>
      </c>
    </row>
    <row r="15" spans="1:19" s="4" customFormat="1" ht="20.100000000000001" customHeight="1">
      <c r="A15" s="542" t="s">
        <v>282</v>
      </c>
      <c r="B15" s="581" t="s">
        <v>307</v>
      </c>
      <c r="C15" s="394">
        <f t="shared" ref="C15:C19" si="3">C14+7</f>
        <v>44367</v>
      </c>
      <c r="D15" s="394">
        <f t="shared" ref="D15:D19" si="4">D14+7</f>
        <v>44368</v>
      </c>
      <c r="E15" s="394">
        <f t="shared" ref="E15:E19" si="5">E14+7</f>
        <v>44371</v>
      </c>
      <c r="F15" s="394">
        <f t="shared" ref="F15:F19" si="6">F14+7</f>
        <v>44372</v>
      </c>
      <c r="G15" s="394">
        <f t="shared" ref="G15:G19" si="7">G14+7</f>
        <v>44372</v>
      </c>
      <c r="H15" s="394">
        <f t="shared" ref="H15:H19" si="8">H14+7</f>
        <v>44373</v>
      </c>
      <c r="I15" s="394">
        <f t="shared" ref="I15:I19" si="9">I14+7</f>
        <v>44374</v>
      </c>
      <c r="J15" s="394">
        <f t="shared" ref="J15:J19" si="10">J14+7</f>
        <v>44375</v>
      </c>
      <c r="K15" s="394">
        <f t="shared" ref="K15:K19" si="11">K14+7</f>
        <v>44376</v>
      </c>
      <c r="L15" s="394">
        <f t="shared" ref="L15:L19" si="12">L14+7</f>
        <v>44377</v>
      </c>
      <c r="M15" s="394">
        <f t="shared" ref="M15:M19" si="13">M14+7</f>
        <v>44404</v>
      </c>
      <c r="N15" s="394">
        <f t="shared" ref="N15:N19" si="14">N14+7</f>
        <v>44407</v>
      </c>
      <c r="O15" s="394">
        <f t="shared" ref="O15:O19" si="15">O14+7</f>
        <v>44409</v>
      </c>
      <c r="P15" s="394">
        <f t="shared" ref="P15:P19" si="16">P14+7</f>
        <v>44411</v>
      </c>
      <c r="Q15" s="394">
        <f t="shared" ref="Q15:Q19" si="17">Q14+7</f>
        <v>44411</v>
      </c>
      <c r="R15" s="394">
        <f t="shared" ref="R15:R19" si="18">R14+7</f>
        <v>44413</v>
      </c>
    </row>
    <row r="16" spans="1:19" s="4" customFormat="1" ht="20.100000000000001" customHeight="1">
      <c r="A16" s="580" t="s">
        <v>376</v>
      </c>
      <c r="B16" s="581" t="s">
        <v>375</v>
      </c>
      <c r="C16" s="394">
        <f t="shared" si="3"/>
        <v>44374</v>
      </c>
      <c r="D16" s="394">
        <f t="shared" si="4"/>
        <v>44375</v>
      </c>
      <c r="E16" s="394">
        <f t="shared" si="5"/>
        <v>44378</v>
      </c>
      <c r="F16" s="394">
        <f t="shared" si="6"/>
        <v>44379</v>
      </c>
      <c r="G16" s="394">
        <f t="shared" si="7"/>
        <v>44379</v>
      </c>
      <c r="H16" s="394">
        <f t="shared" si="8"/>
        <v>44380</v>
      </c>
      <c r="I16" s="394">
        <f t="shared" si="9"/>
        <v>44381</v>
      </c>
      <c r="J16" s="394">
        <f t="shared" si="10"/>
        <v>44382</v>
      </c>
      <c r="K16" s="394">
        <f t="shared" si="11"/>
        <v>44383</v>
      </c>
      <c r="L16" s="394">
        <f t="shared" si="12"/>
        <v>44384</v>
      </c>
      <c r="M16" s="394">
        <f t="shared" si="13"/>
        <v>44411</v>
      </c>
      <c r="N16" s="394">
        <f t="shared" si="14"/>
        <v>44414</v>
      </c>
      <c r="O16" s="394">
        <f t="shared" si="15"/>
        <v>44416</v>
      </c>
      <c r="P16" s="394">
        <f t="shared" si="16"/>
        <v>44418</v>
      </c>
      <c r="Q16" s="394">
        <f t="shared" si="17"/>
        <v>44418</v>
      </c>
      <c r="R16" s="394">
        <f t="shared" si="18"/>
        <v>44420</v>
      </c>
    </row>
    <row r="17" spans="1:18" s="370" customFormat="1" ht="20.100000000000001" customHeight="1">
      <c r="A17" s="542" t="s">
        <v>377</v>
      </c>
      <c r="B17" s="581" t="s">
        <v>378</v>
      </c>
      <c r="C17" s="394">
        <f t="shared" si="3"/>
        <v>44381</v>
      </c>
      <c r="D17" s="394">
        <f t="shared" si="4"/>
        <v>44382</v>
      </c>
      <c r="E17" s="394">
        <f t="shared" si="5"/>
        <v>44385</v>
      </c>
      <c r="F17" s="394">
        <f t="shared" si="6"/>
        <v>44386</v>
      </c>
      <c r="G17" s="394">
        <f t="shared" si="7"/>
        <v>44386</v>
      </c>
      <c r="H17" s="394">
        <f t="shared" si="8"/>
        <v>44387</v>
      </c>
      <c r="I17" s="394">
        <f t="shared" si="9"/>
        <v>44388</v>
      </c>
      <c r="J17" s="394">
        <f t="shared" si="10"/>
        <v>44389</v>
      </c>
      <c r="K17" s="394">
        <f t="shared" si="11"/>
        <v>44390</v>
      </c>
      <c r="L17" s="394">
        <f t="shared" si="12"/>
        <v>44391</v>
      </c>
      <c r="M17" s="394">
        <f t="shared" si="13"/>
        <v>44418</v>
      </c>
      <c r="N17" s="394">
        <f t="shared" si="14"/>
        <v>44421</v>
      </c>
      <c r="O17" s="394">
        <f t="shared" si="15"/>
        <v>44423</v>
      </c>
      <c r="P17" s="394">
        <f t="shared" si="16"/>
        <v>44425</v>
      </c>
      <c r="Q17" s="394">
        <f t="shared" si="17"/>
        <v>44425</v>
      </c>
      <c r="R17" s="394">
        <f t="shared" si="18"/>
        <v>44427</v>
      </c>
    </row>
    <row r="18" spans="1:18" s="4" customFormat="1" ht="20.100000000000001" customHeight="1">
      <c r="A18" s="583" t="s">
        <v>136</v>
      </c>
      <c r="B18" s="583" t="s">
        <v>375</v>
      </c>
      <c r="C18" s="394">
        <f t="shared" si="3"/>
        <v>44388</v>
      </c>
      <c r="D18" s="394">
        <f t="shared" si="4"/>
        <v>44389</v>
      </c>
      <c r="E18" s="394">
        <f t="shared" si="5"/>
        <v>44392</v>
      </c>
      <c r="F18" s="394">
        <f t="shared" si="6"/>
        <v>44393</v>
      </c>
      <c r="G18" s="394">
        <f t="shared" si="7"/>
        <v>44393</v>
      </c>
      <c r="H18" s="394">
        <f t="shared" si="8"/>
        <v>44394</v>
      </c>
      <c r="I18" s="394">
        <f t="shared" si="9"/>
        <v>44395</v>
      </c>
      <c r="J18" s="394">
        <f t="shared" si="10"/>
        <v>44396</v>
      </c>
      <c r="K18" s="394">
        <f t="shared" si="11"/>
        <v>44397</v>
      </c>
      <c r="L18" s="394">
        <f t="shared" si="12"/>
        <v>44398</v>
      </c>
      <c r="M18" s="394">
        <f t="shared" si="13"/>
        <v>44425</v>
      </c>
      <c r="N18" s="394">
        <f t="shared" si="14"/>
        <v>44428</v>
      </c>
      <c r="O18" s="394">
        <f t="shared" si="15"/>
        <v>44430</v>
      </c>
      <c r="P18" s="394">
        <f t="shared" si="16"/>
        <v>44432</v>
      </c>
      <c r="Q18" s="394">
        <f t="shared" si="17"/>
        <v>44432</v>
      </c>
      <c r="R18" s="394">
        <f t="shared" si="18"/>
        <v>44434</v>
      </c>
    </row>
    <row r="19" spans="1:18" s="4" customFormat="1" ht="20.100000000000001" customHeight="1">
      <c r="A19" s="542" t="s">
        <v>293</v>
      </c>
      <c r="B19" s="581" t="s">
        <v>310</v>
      </c>
      <c r="C19" s="394">
        <f t="shared" si="3"/>
        <v>44395</v>
      </c>
      <c r="D19" s="394">
        <f t="shared" si="4"/>
        <v>44396</v>
      </c>
      <c r="E19" s="394">
        <f t="shared" si="5"/>
        <v>44399</v>
      </c>
      <c r="F19" s="394">
        <f t="shared" si="6"/>
        <v>44400</v>
      </c>
      <c r="G19" s="394">
        <f t="shared" si="7"/>
        <v>44400</v>
      </c>
      <c r="H19" s="394">
        <f t="shared" si="8"/>
        <v>44401</v>
      </c>
      <c r="I19" s="394">
        <f t="shared" si="9"/>
        <v>44402</v>
      </c>
      <c r="J19" s="394">
        <f t="shared" si="10"/>
        <v>44403</v>
      </c>
      <c r="K19" s="394">
        <f t="shared" si="11"/>
        <v>44404</v>
      </c>
      <c r="L19" s="394">
        <f t="shared" si="12"/>
        <v>44405</v>
      </c>
      <c r="M19" s="394">
        <f t="shared" si="13"/>
        <v>44432</v>
      </c>
      <c r="N19" s="394">
        <f t="shared" si="14"/>
        <v>44435</v>
      </c>
      <c r="O19" s="394">
        <f t="shared" si="15"/>
        <v>44437</v>
      </c>
      <c r="P19" s="394">
        <f t="shared" si="16"/>
        <v>44439</v>
      </c>
      <c r="Q19" s="394">
        <f t="shared" si="17"/>
        <v>44439</v>
      </c>
      <c r="R19" s="394">
        <f t="shared" si="18"/>
        <v>44441</v>
      </c>
    </row>
    <row r="20" spans="1:18" s="4" customFormat="1" ht="15" customHeight="1">
      <c r="A20" s="302"/>
      <c r="B20" s="303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304"/>
      <c r="N20" s="231"/>
      <c r="O20" s="231"/>
      <c r="P20" s="231"/>
      <c r="Q20" s="231"/>
      <c r="R20" s="231"/>
    </row>
    <row r="21" spans="1:18" ht="18.75" customHeight="1">
      <c r="A21" s="305" t="s">
        <v>32</v>
      </c>
      <c r="B21" s="27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43"/>
      <c r="P21" s="31"/>
      <c r="Q21" s="31"/>
      <c r="R21" s="31"/>
    </row>
    <row r="22" spans="1:18">
      <c r="A22" s="32"/>
      <c r="B22" s="274"/>
      <c r="C22" s="32"/>
      <c r="D22" s="32"/>
    </row>
    <row r="23" spans="1:18" ht="15.75">
      <c r="A23" s="35" t="s">
        <v>30</v>
      </c>
      <c r="B23" s="274"/>
      <c r="C23" s="32"/>
      <c r="D23" s="32"/>
    </row>
    <row r="24" spans="1:18" ht="6.75" customHeight="1">
      <c r="A24" s="32"/>
      <c r="B24" s="274"/>
      <c r="C24" s="32"/>
      <c r="D24" s="32"/>
    </row>
    <row r="25" spans="1:18" s="53" customFormat="1" ht="15.75">
      <c r="A25" s="50" t="s">
        <v>251</v>
      </c>
      <c r="B25" s="6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0" t="s">
        <v>248</v>
      </c>
      <c r="R25" s="52"/>
    </row>
    <row r="26" spans="1:18" s="53" customFormat="1" ht="15.75">
      <c r="A26" s="50" t="s">
        <v>125</v>
      </c>
      <c r="B26" s="6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0" t="s">
        <v>249</v>
      </c>
      <c r="R26" s="52"/>
    </row>
    <row r="27" spans="1:18" s="53" customFormat="1" ht="15.75">
      <c r="A27" s="50" t="s">
        <v>63</v>
      </c>
      <c r="B27" s="64"/>
      <c r="C27" s="52"/>
      <c r="D27" s="52"/>
      <c r="E27" s="52"/>
      <c r="F27" s="50"/>
      <c r="G27" s="52"/>
      <c r="H27" s="50"/>
      <c r="I27" s="50"/>
      <c r="J27" s="50"/>
      <c r="K27" s="52"/>
      <c r="L27" s="50"/>
      <c r="M27" s="64"/>
      <c r="O27" s="50" t="s">
        <v>254</v>
      </c>
      <c r="R27" s="52"/>
    </row>
    <row r="28" spans="1:18" s="53" customFormat="1" ht="15.75">
      <c r="A28" s="50" t="s">
        <v>20</v>
      </c>
      <c r="B28" s="64"/>
      <c r="C28" s="52"/>
      <c r="D28" s="52"/>
      <c r="E28" s="52"/>
      <c r="F28" s="50"/>
      <c r="G28" s="52"/>
      <c r="H28" s="50"/>
      <c r="I28" s="50"/>
      <c r="J28" s="50"/>
      <c r="K28" s="52"/>
      <c r="L28" s="50"/>
      <c r="M28" s="64"/>
      <c r="O28" s="50"/>
      <c r="R28" s="52"/>
    </row>
    <row r="30" spans="1:18" ht="15.75">
      <c r="A30" s="235" t="s">
        <v>2</v>
      </c>
      <c r="B30" s="275"/>
      <c r="C30" s="17"/>
      <c r="D30" s="17"/>
      <c r="E30" s="26"/>
      <c r="F30" s="5"/>
      <c r="G30" s="26"/>
      <c r="H30" s="5"/>
      <c r="I30" s="5"/>
      <c r="J30" s="5"/>
      <c r="K30" s="26"/>
      <c r="L30" s="5"/>
      <c r="M30" s="21"/>
      <c r="N30" s="22"/>
      <c r="O30" s="9"/>
      <c r="P30" s="9"/>
    </row>
    <row r="31" spans="1:18" ht="5.25" customHeight="1">
      <c r="A31" s="235"/>
      <c r="B31" s="275"/>
      <c r="C31" s="17"/>
      <c r="D31" s="17"/>
      <c r="E31" s="26"/>
      <c r="F31" s="5"/>
      <c r="G31" s="26"/>
      <c r="H31" s="5"/>
      <c r="I31" s="5"/>
      <c r="J31" s="5"/>
      <c r="K31" s="26"/>
      <c r="L31" s="5"/>
      <c r="M31" s="21"/>
      <c r="N31" s="22"/>
      <c r="O31" s="9"/>
      <c r="P31" s="9"/>
    </row>
    <row r="32" spans="1:18" ht="18">
      <c r="A32" s="36" t="s">
        <v>40</v>
      </c>
      <c r="B32" s="275"/>
      <c r="C32" s="17"/>
      <c r="D32" s="17"/>
      <c r="E32" s="26"/>
      <c r="F32" s="7"/>
      <c r="G32" s="26"/>
      <c r="H32" s="7"/>
      <c r="I32" s="7"/>
      <c r="J32" s="7"/>
      <c r="K32" s="26"/>
      <c r="L32" s="7"/>
      <c r="M32" s="24"/>
      <c r="N32" s="6"/>
      <c r="O32" s="6"/>
      <c r="P32" s="6"/>
    </row>
    <row r="33" spans="1:16" ht="4.5" customHeight="1">
      <c r="A33" s="57"/>
      <c r="B33" s="276"/>
      <c r="C33" s="7"/>
      <c r="D33" s="7"/>
      <c r="E33" s="28"/>
      <c r="F33" s="7"/>
      <c r="G33" s="28"/>
      <c r="H33" s="7"/>
      <c r="I33" s="7"/>
      <c r="J33" s="7"/>
      <c r="K33" s="28"/>
      <c r="L33" s="7"/>
      <c r="M33" s="24"/>
      <c r="N33" s="22"/>
      <c r="O33" s="22"/>
      <c r="P33" s="22"/>
    </row>
    <row r="34" spans="1:16" ht="15">
      <c r="A34" s="58" t="s">
        <v>41</v>
      </c>
      <c r="B34" s="276"/>
      <c r="C34" s="7"/>
      <c r="D34" s="7"/>
      <c r="E34" s="28"/>
      <c r="F34" s="8"/>
      <c r="G34" s="28"/>
      <c r="H34" s="8"/>
      <c r="I34" s="8"/>
      <c r="J34" s="8"/>
      <c r="K34" s="28"/>
      <c r="L34" s="8"/>
      <c r="M34" s="23"/>
      <c r="N34" s="22"/>
      <c r="O34" s="22"/>
      <c r="P34" s="22"/>
    </row>
    <row r="35" spans="1:16" ht="15">
      <c r="A35" s="58" t="s">
        <v>38</v>
      </c>
      <c r="B35" s="277"/>
      <c r="C35" s="8"/>
      <c r="D35" s="8"/>
      <c r="E35" s="27"/>
      <c r="G35" s="27"/>
      <c r="K35" s="27"/>
      <c r="M35" s="20"/>
    </row>
    <row r="36" spans="1:16" ht="15">
      <c r="A36" s="58" t="s">
        <v>255</v>
      </c>
      <c r="M36" s="20"/>
    </row>
  </sheetData>
  <customSheetViews>
    <customSheetView guid="{A4B47967-7288-4EFC-B3A3-156A4AF2D0DB}" showPageBreaks="1" showGridLines="0" fitToPage="1" view="pageBreakPreview">
      <selection activeCell="E12" sqref="E12:F19"/>
      <pageMargins left="0.15" right="0.23" top="0.31" bottom="0.28999999999999998" header="0.14000000000000001" footer="0.14000000000000001"/>
      <pageSetup scale="71" orientation="landscape" r:id="rId1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2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3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4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5"/>
    </customSheetView>
    <customSheetView guid="{2D64A94D-C66C-4FD3-8201-7F642E1B0F95}" showPageBreaks="1" showGridLines="0" fitToPage="1" view="pageBreakPreview">
      <selection activeCell="B13" sqref="B13"/>
      <pageMargins left="0.15" right="0.23" top="0.31" bottom="0.28999999999999998" header="0.14000000000000001" footer="0.14000000000000001"/>
      <pageSetup scale="80" orientation="landscape" r:id="rId6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7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8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9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0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1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2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3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4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5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6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17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18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19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20"/>
    </customSheetView>
  </customSheetViews>
  <mergeCells count="13">
    <mergeCell ref="O8:P8"/>
    <mergeCell ref="Q8:R8"/>
    <mergeCell ref="A2:R2"/>
    <mergeCell ref="A3:R3"/>
    <mergeCell ref="A4:R4"/>
    <mergeCell ref="A8:A11"/>
    <mergeCell ref="B8:B11"/>
    <mergeCell ref="C8:D8"/>
    <mergeCell ref="E8:F8"/>
    <mergeCell ref="G8:H8"/>
    <mergeCell ref="K8:L8"/>
    <mergeCell ref="M8:N8"/>
    <mergeCell ref="I8:J8"/>
  </mergeCells>
  <hyperlinks>
    <hyperlink ref="A6" display="BACK TO MENU" xr:uid="{00000000-0004-0000-0700-000000000000}"/>
  </hyperlinks>
  <pageMargins left="0.15" right="0.23" top="0.31" bottom="0.28999999999999998" header="0.14000000000000001" footer="0.14000000000000001"/>
  <pageSetup scale="71" orientation="landscape" r:id="rId21"/>
  <drawing r:id="rId2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T39"/>
  <sheetViews>
    <sheetView zoomScaleNormal="100" zoomScaleSheetLayoutView="85" workbookViewId="0">
      <selection activeCell="D12" sqref="D12"/>
    </sheetView>
  </sheetViews>
  <sheetFormatPr defaultColWidth="8" defaultRowHeight="12.75"/>
  <cols>
    <col min="1" max="1" width="21.88671875" style="25" customWidth="1"/>
    <col min="2" max="2" width="8.33203125" style="29" customWidth="1"/>
    <col min="3" max="6" width="7.6640625" style="25" customWidth="1"/>
    <col min="7" max="7" width="23.88671875" style="25" customWidth="1"/>
    <col min="8" max="8" width="15.77734375" style="25" customWidth="1"/>
    <col min="9" max="14" width="7.33203125" style="25" customWidth="1"/>
    <col min="15" max="16" width="7.33203125" style="30" customWidth="1"/>
    <col min="17" max="16384" width="8" style="25"/>
  </cols>
  <sheetData>
    <row r="2" spans="1:16" s="16" customFormat="1" ht="37.5">
      <c r="A2" s="625" t="s">
        <v>120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</row>
    <row r="3" spans="1:16" s="16" customFormat="1" ht="26.25">
      <c r="A3" s="644" t="s">
        <v>214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</row>
    <row r="4" spans="1:16" s="13" customFormat="1">
      <c r="A4" s="14"/>
      <c r="B4" s="15"/>
      <c r="G4" s="14"/>
      <c r="H4" s="15"/>
    </row>
    <row r="5" spans="1:16" s="13" customFormat="1" ht="15">
      <c r="A5" s="66" t="s">
        <v>22</v>
      </c>
      <c r="B5" s="15"/>
      <c r="G5" s="14"/>
      <c r="H5" s="15"/>
      <c r="I5" s="247" t="s">
        <v>92</v>
      </c>
      <c r="J5" s="623">
        <f ca="1">TODAY()</f>
        <v>44341</v>
      </c>
      <c r="K5" s="623"/>
      <c r="L5" s="623"/>
      <c r="M5" s="623"/>
      <c r="N5" s="623"/>
      <c r="O5" s="623"/>
    </row>
    <row r="6" spans="1:16" ht="13.5" thickBot="1"/>
    <row r="7" spans="1:16" s="76" customFormat="1" ht="32.25" customHeight="1" thickTop="1">
      <c r="A7" s="645" t="s">
        <v>3</v>
      </c>
      <c r="B7" s="652" t="s">
        <v>10</v>
      </c>
      <c r="C7" s="681" t="s">
        <v>123</v>
      </c>
      <c r="D7" s="682"/>
      <c r="E7" s="683" t="s">
        <v>200</v>
      </c>
      <c r="F7" s="684"/>
      <c r="G7" s="685" t="s">
        <v>31</v>
      </c>
      <c r="H7" s="652" t="s">
        <v>10</v>
      </c>
      <c r="I7" s="688" t="s">
        <v>200</v>
      </c>
      <c r="J7" s="689"/>
      <c r="K7" s="679" t="s">
        <v>215</v>
      </c>
      <c r="L7" s="680"/>
      <c r="M7" s="679" t="s">
        <v>16</v>
      </c>
      <c r="N7" s="680"/>
      <c r="O7" s="690" t="s">
        <v>15</v>
      </c>
      <c r="P7" s="691"/>
    </row>
    <row r="8" spans="1:16" s="76" customFormat="1" ht="15.75" customHeight="1">
      <c r="A8" s="646"/>
      <c r="B8" s="653"/>
      <c r="C8" s="199" t="s">
        <v>4</v>
      </c>
      <c r="D8" s="199" t="s">
        <v>0</v>
      </c>
      <c r="E8" s="199" t="s">
        <v>4</v>
      </c>
      <c r="F8" s="199" t="s">
        <v>0</v>
      </c>
      <c r="G8" s="686"/>
      <c r="H8" s="653"/>
      <c r="I8" s="199" t="s">
        <v>4</v>
      </c>
      <c r="J8" s="199" t="s">
        <v>0</v>
      </c>
      <c r="K8" s="199" t="s">
        <v>4</v>
      </c>
      <c r="L8" s="199" t="s">
        <v>0</v>
      </c>
      <c r="M8" s="199" t="s">
        <v>4</v>
      </c>
      <c r="N8" s="199" t="s">
        <v>0</v>
      </c>
      <c r="O8" s="199" t="s">
        <v>4</v>
      </c>
      <c r="P8" s="200" t="s">
        <v>0</v>
      </c>
    </row>
    <row r="9" spans="1:16" s="76" customFormat="1" ht="12.75" customHeight="1">
      <c r="A9" s="646"/>
      <c r="B9" s="653"/>
      <c r="C9" s="201" t="s">
        <v>9</v>
      </c>
      <c r="D9" s="201" t="s">
        <v>8</v>
      </c>
      <c r="E9" s="201" t="s">
        <v>6</v>
      </c>
      <c r="F9" s="201" t="s">
        <v>11</v>
      </c>
      <c r="G9" s="686"/>
      <c r="H9" s="653"/>
      <c r="I9" s="207" t="s">
        <v>11</v>
      </c>
      <c r="J9" s="207" t="s">
        <v>12</v>
      </c>
      <c r="K9" s="207" t="s">
        <v>7</v>
      </c>
      <c r="L9" s="207" t="s">
        <v>8</v>
      </c>
      <c r="M9" s="207" t="s">
        <v>5</v>
      </c>
      <c r="N9" s="207" t="s">
        <v>6</v>
      </c>
      <c r="O9" s="207" t="s">
        <v>7</v>
      </c>
      <c r="P9" s="209" t="s">
        <v>12</v>
      </c>
    </row>
    <row r="10" spans="1:16" s="76" customFormat="1" ht="12.75" customHeight="1">
      <c r="A10" s="647"/>
      <c r="B10" s="654"/>
      <c r="C10" s="210">
        <v>0.41666666666666669</v>
      </c>
      <c r="D10" s="210">
        <v>0.41666666666666669</v>
      </c>
      <c r="E10" s="210">
        <v>0.16666666666666666</v>
      </c>
      <c r="F10" s="210">
        <v>0.125</v>
      </c>
      <c r="G10" s="687"/>
      <c r="H10" s="654"/>
      <c r="I10" s="211">
        <v>0.875</v>
      </c>
      <c r="J10" s="211">
        <v>0.29166666666666669</v>
      </c>
      <c r="K10" s="211">
        <v>0.20833333333333334</v>
      </c>
      <c r="L10" s="211">
        <v>0.29166666666666669</v>
      </c>
      <c r="M10" s="211">
        <v>0.20833333333333334</v>
      </c>
      <c r="N10" s="211">
        <v>0.33333333333333331</v>
      </c>
      <c r="O10" s="211">
        <v>0.20833333333333334</v>
      </c>
      <c r="P10" s="212">
        <v>0.58333333333333337</v>
      </c>
    </row>
    <row r="11" spans="1:16" s="76" customFormat="1" ht="18" customHeight="1" thickBot="1">
      <c r="A11" s="580" t="s">
        <v>303</v>
      </c>
      <c r="B11" s="581" t="s">
        <v>304</v>
      </c>
      <c r="C11" s="394">
        <v>44347</v>
      </c>
      <c r="D11" s="394">
        <v>44348</v>
      </c>
      <c r="E11" s="394">
        <v>44355</v>
      </c>
      <c r="F11" s="394">
        <v>44356</v>
      </c>
      <c r="G11" s="549" t="s">
        <v>308</v>
      </c>
      <c r="H11" s="550" t="s">
        <v>283</v>
      </c>
      <c r="I11" s="394">
        <v>44357</v>
      </c>
      <c r="J11" s="394">
        <v>44360</v>
      </c>
      <c r="K11" s="394">
        <v>44388</v>
      </c>
      <c r="L11" s="394">
        <v>44391</v>
      </c>
      <c r="M11" s="394">
        <v>44392</v>
      </c>
      <c r="N11" s="394">
        <v>44393</v>
      </c>
      <c r="O11" s="394">
        <v>44395</v>
      </c>
      <c r="P11" s="394">
        <v>44397</v>
      </c>
    </row>
    <row r="12" spans="1:16" s="159" customFormat="1" ht="18" customHeight="1" thickTop="1" thickBot="1">
      <c r="A12" s="542" t="s">
        <v>305</v>
      </c>
      <c r="B12" s="581" t="s">
        <v>280</v>
      </c>
      <c r="C12" s="394">
        <v>44353</v>
      </c>
      <c r="D12" s="394">
        <v>44354</v>
      </c>
      <c r="E12" s="369">
        <v>44362</v>
      </c>
      <c r="F12" s="369">
        <v>44363</v>
      </c>
      <c r="G12" s="549" t="s">
        <v>309</v>
      </c>
      <c r="H12" s="550" t="s">
        <v>310</v>
      </c>
      <c r="I12" s="340">
        <f>I11+7</f>
        <v>44364</v>
      </c>
      <c r="J12" s="340">
        <f t="shared" ref="J12:P12" si="0">J11+7</f>
        <v>44367</v>
      </c>
      <c r="K12" s="340">
        <f t="shared" si="0"/>
        <v>44395</v>
      </c>
      <c r="L12" s="340">
        <f t="shared" si="0"/>
        <v>44398</v>
      </c>
      <c r="M12" s="340">
        <f t="shared" si="0"/>
        <v>44399</v>
      </c>
      <c r="N12" s="340">
        <f t="shared" si="0"/>
        <v>44400</v>
      </c>
      <c r="O12" s="340">
        <f t="shared" si="0"/>
        <v>44402</v>
      </c>
      <c r="P12" s="340">
        <f t="shared" si="0"/>
        <v>44404</v>
      </c>
    </row>
    <row r="13" spans="1:16" s="159" customFormat="1" ht="18" customHeight="1" thickTop="1" thickBot="1">
      <c r="A13" s="583" t="s">
        <v>306</v>
      </c>
      <c r="B13" s="583" t="s">
        <v>195</v>
      </c>
      <c r="C13" s="394">
        <v>44360</v>
      </c>
      <c r="D13" s="369">
        <v>44361</v>
      </c>
      <c r="E13" s="369">
        <v>44369</v>
      </c>
      <c r="F13" s="369">
        <v>44370</v>
      </c>
      <c r="G13" s="549" t="s">
        <v>311</v>
      </c>
      <c r="H13" s="550" t="s">
        <v>312</v>
      </c>
      <c r="I13" s="340">
        <f t="shared" ref="I13:P18" si="1">I12+7</f>
        <v>44371</v>
      </c>
      <c r="J13" s="340">
        <f t="shared" si="1"/>
        <v>44374</v>
      </c>
      <c r="K13" s="340">
        <f t="shared" si="1"/>
        <v>44402</v>
      </c>
      <c r="L13" s="340">
        <f t="shared" si="1"/>
        <v>44405</v>
      </c>
      <c r="M13" s="340">
        <f t="shared" si="1"/>
        <v>44406</v>
      </c>
      <c r="N13" s="340">
        <f t="shared" si="1"/>
        <v>44407</v>
      </c>
      <c r="O13" s="340">
        <f t="shared" si="1"/>
        <v>44409</v>
      </c>
      <c r="P13" s="340">
        <f t="shared" si="1"/>
        <v>44411</v>
      </c>
    </row>
    <row r="14" spans="1:16" s="159" customFormat="1" ht="18" customHeight="1" thickTop="1" thickBot="1">
      <c r="A14" s="542" t="s">
        <v>282</v>
      </c>
      <c r="B14" s="581" t="s">
        <v>307</v>
      </c>
      <c r="C14" s="394">
        <v>44367</v>
      </c>
      <c r="D14" s="369">
        <v>44368</v>
      </c>
      <c r="E14" s="369">
        <v>44376</v>
      </c>
      <c r="F14" s="369">
        <v>44377</v>
      </c>
      <c r="G14" s="549" t="s">
        <v>313</v>
      </c>
      <c r="H14" s="550" t="s">
        <v>314</v>
      </c>
      <c r="I14" s="340">
        <f t="shared" si="1"/>
        <v>44378</v>
      </c>
      <c r="J14" s="340">
        <f t="shared" si="1"/>
        <v>44381</v>
      </c>
      <c r="K14" s="340">
        <f t="shared" si="1"/>
        <v>44409</v>
      </c>
      <c r="L14" s="340">
        <f t="shared" si="1"/>
        <v>44412</v>
      </c>
      <c r="M14" s="340">
        <f t="shared" si="1"/>
        <v>44413</v>
      </c>
      <c r="N14" s="340">
        <f t="shared" si="1"/>
        <v>44414</v>
      </c>
      <c r="O14" s="340">
        <f t="shared" si="1"/>
        <v>44416</v>
      </c>
      <c r="P14" s="340">
        <f t="shared" si="1"/>
        <v>44418</v>
      </c>
    </row>
    <row r="15" spans="1:16" s="159" customFormat="1" ht="18" customHeight="1" thickTop="1" thickBot="1">
      <c r="A15" s="580" t="s">
        <v>376</v>
      </c>
      <c r="B15" s="581" t="s">
        <v>375</v>
      </c>
      <c r="C15" s="394">
        <v>44374</v>
      </c>
      <c r="D15" s="369">
        <v>44375</v>
      </c>
      <c r="E15" s="369">
        <v>44383</v>
      </c>
      <c r="F15" s="369">
        <v>44384</v>
      </c>
      <c r="G15" s="584" t="s">
        <v>284</v>
      </c>
      <c r="H15" s="550" t="s">
        <v>315</v>
      </c>
      <c r="I15" s="340">
        <f t="shared" si="1"/>
        <v>44385</v>
      </c>
      <c r="J15" s="340">
        <f t="shared" si="1"/>
        <v>44388</v>
      </c>
      <c r="K15" s="340">
        <f t="shared" si="1"/>
        <v>44416</v>
      </c>
      <c r="L15" s="340">
        <f t="shared" si="1"/>
        <v>44419</v>
      </c>
      <c r="M15" s="340">
        <f t="shared" si="1"/>
        <v>44420</v>
      </c>
      <c r="N15" s="340">
        <f t="shared" si="1"/>
        <v>44421</v>
      </c>
      <c r="O15" s="340">
        <f t="shared" si="1"/>
        <v>44423</v>
      </c>
      <c r="P15" s="340">
        <f t="shared" si="1"/>
        <v>44425</v>
      </c>
    </row>
    <row r="16" spans="1:16" s="159" customFormat="1" ht="18" customHeight="1" thickTop="1" thickBot="1">
      <c r="A16" s="542" t="s">
        <v>377</v>
      </c>
      <c r="B16" s="581" t="s">
        <v>378</v>
      </c>
      <c r="C16" s="394">
        <v>44381</v>
      </c>
      <c r="D16" s="369">
        <v>44382</v>
      </c>
      <c r="E16" s="369">
        <v>44390</v>
      </c>
      <c r="F16" s="369">
        <v>44391</v>
      </c>
      <c r="G16" s="549" t="s">
        <v>379</v>
      </c>
      <c r="H16" s="550" t="s">
        <v>310</v>
      </c>
      <c r="I16" s="340">
        <f t="shared" si="1"/>
        <v>44392</v>
      </c>
      <c r="J16" s="340">
        <f t="shared" si="1"/>
        <v>44395</v>
      </c>
      <c r="K16" s="340">
        <f t="shared" si="1"/>
        <v>44423</v>
      </c>
      <c r="L16" s="340">
        <f t="shared" si="1"/>
        <v>44426</v>
      </c>
      <c r="M16" s="340">
        <f t="shared" si="1"/>
        <v>44427</v>
      </c>
      <c r="N16" s="340">
        <f t="shared" si="1"/>
        <v>44428</v>
      </c>
      <c r="O16" s="340">
        <f t="shared" si="1"/>
        <v>44430</v>
      </c>
      <c r="P16" s="340">
        <f t="shared" si="1"/>
        <v>44432</v>
      </c>
    </row>
    <row r="17" spans="1:20" s="159" customFormat="1" ht="18" customHeight="1" thickTop="1" thickBot="1">
      <c r="A17" s="583" t="s">
        <v>136</v>
      </c>
      <c r="B17" s="583" t="s">
        <v>375</v>
      </c>
      <c r="C17" s="394">
        <v>44388</v>
      </c>
      <c r="D17" s="369">
        <v>44389</v>
      </c>
      <c r="E17" s="394">
        <v>44397</v>
      </c>
      <c r="F17" s="394">
        <v>44398</v>
      </c>
      <c r="G17" s="549" t="s">
        <v>380</v>
      </c>
      <c r="H17" s="550" t="s">
        <v>381</v>
      </c>
      <c r="I17" s="340">
        <f t="shared" si="1"/>
        <v>44399</v>
      </c>
      <c r="J17" s="340">
        <f t="shared" si="1"/>
        <v>44402</v>
      </c>
      <c r="K17" s="340">
        <f t="shared" si="1"/>
        <v>44430</v>
      </c>
      <c r="L17" s="340">
        <f t="shared" si="1"/>
        <v>44433</v>
      </c>
      <c r="M17" s="340">
        <f t="shared" si="1"/>
        <v>44434</v>
      </c>
      <c r="N17" s="340">
        <f t="shared" si="1"/>
        <v>44435</v>
      </c>
      <c r="O17" s="340">
        <f t="shared" si="1"/>
        <v>44437</v>
      </c>
      <c r="P17" s="340">
        <f t="shared" si="1"/>
        <v>44439</v>
      </c>
    </row>
    <row r="18" spans="1:20" s="159" customFormat="1" ht="18" customHeight="1" thickTop="1" thickBot="1">
      <c r="A18" s="542" t="s">
        <v>293</v>
      </c>
      <c r="B18" s="581" t="s">
        <v>310</v>
      </c>
      <c r="C18" s="394">
        <v>44395</v>
      </c>
      <c r="D18" s="394">
        <v>44396</v>
      </c>
      <c r="E18" s="394">
        <v>44404</v>
      </c>
      <c r="F18" s="394">
        <v>44405</v>
      </c>
      <c r="G18" s="549" t="s">
        <v>382</v>
      </c>
      <c r="H18" s="550" t="s">
        <v>383</v>
      </c>
      <c r="I18" s="176">
        <f t="shared" si="1"/>
        <v>44406</v>
      </c>
      <c r="J18" s="176">
        <f t="shared" si="1"/>
        <v>44409</v>
      </c>
      <c r="K18" s="176">
        <f t="shared" si="1"/>
        <v>44437</v>
      </c>
      <c r="L18" s="176">
        <f t="shared" si="1"/>
        <v>44440</v>
      </c>
      <c r="M18" s="176">
        <f t="shared" si="1"/>
        <v>44441</v>
      </c>
      <c r="N18" s="176">
        <f t="shared" si="1"/>
        <v>44442</v>
      </c>
      <c r="O18" s="176">
        <f t="shared" si="1"/>
        <v>44444</v>
      </c>
      <c r="P18" s="176">
        <f t="shared" si="1"/>
        <v>44446</v>
      </c>
    </row>
    <row r="19" spans="1:20" s="159" customFormat="1" ht="18" customHeight="1" thickTop="1">
      <c r="A19" s="396"/>
      <c r="B19" s="234"/>
      <c r="C19" s="366"/>
      <c r="D19" s="366"/>
      <c r="E19" s="366"/>
      <c r="F19" s="366"/>
      <c r="G19" s="546"/>
      <c r="H19" s="547"/>
      <c r="I19" s="548"/>
      <c r="J19" s="548"/>
      <c r="K19" s="548"/>
      <c r="L19" s="548"/>
      <c r="M19" s="548"/>
      <c r="N19" s="548"/>
      <c r="O19" s="548"/>
      <c r="P19" s="548"/>
    </row>
    <row r="20" spans="1:20">
      <c r="A20" s="54"/>
      <c r="B20" s="55"/>
      <c r="C20" s="56"/>
      <c r="D20" s="56"/>
      <c r="E20" s="79"/>
      <c r="F20" s="39"/>
      <c r="G20" s="77"/>
      <c r="H20" s="78"/>
      <c r="I20" s="56"/>
      <c r="J20" s="56"/>
      <c r="K20" s="56"/>
      <c r="L20" s="56"/>
      <c r="M20" s="56"/>
      <c r="N20" s="56"/>
      <c r="O20" s="56"/>
      <c r="P20" s="56"/>
    </row>
    <row r="21" spans="1:20" s="19" customFormat="1">
      <c r="A21" s="305" t="s">
        <v>32</v>
      </c>
      <c r="B21" s="46"/>
      <c r="C21" s="31"/>
      <c r="D21" s="31"/>
      <c r="E21" s="31"/>
      <c r="F21" s="39"/>
      <c r="G21" s="77"/>
      <c r="H21" s="78"/>
      <c r="I21" s="56"/>
      <c r="J21" s="56"/>
      <c r="K21" s="56"/>
      <c r="L21" s="56"/>
      <c r="M21" s="56"/>
      <c r="N21" s="56"/>
      <c r="O21" s="56"/>
      <c r="P21" s="56"/>
    </row>
    <row r="22" spans="1:20" s="19" customFormat="1">
      <c r="A22" s="32"/>
      <c r="B22" s="77"/>
      <c r="C22" s="77"/>
      <c r="D22" s="77"/>
      <c r="E22" s="77"/>
      <c r="F22" s="77"/>
      <c r="G22" s="77"/>
      <c r="H22" s="78"/>
      <c r="I22" s="56"/>
      <c r="J22" s="56"/>
      <c r="K22" s="56"/>
      <c r="L22" s="56"/>
      <c r="M22" s="56"/>
      <c r="N22" s="56"/>
      <c r="O22" s="56"/>
      <c r="P22" s="56"/>
    </row>
    <row r="23" spans="1:20" s="19" customFormat="1" ht="15.75">
      <c r="A23" s="35" t="s">
        <v>30</v>
      </c>
      <c r="B23" s="77"/>
      <c r="C23" s="77"/>
      <c r="D23" s="77"/>
      <c r="E23" s="77"/>
      <c r="F23" s="77"/>
      <c r="G23" s="77"/>
      <c r="H23" s="78"/>
      <c r="I23" s="56"/>
      <c r="J23" s="56"/>
      <c r="K23" s="56"/>
      <c r="L23" s="56"/>
      <c r="M23" s="56"/>
      <c r="N23" s="56"/>
      <c r="O23" s="56"/>
      <c r="P23" s="56"/>
    </row>
    <row r="24" spans="1:20" ht="6.75" customHeight="1">
      <c r="A24" s="54"/>
      <c r="B24" s="55"/>
      <c r="C24" s="56"/>
      <c r="D24" s="56"/>
      <c r="E24" s="79"/>
      <c r="F24" s="39"/>
      <c r="G24" s="77"/>
      <c r="H24" s="78"/>
      <c r="I24" s="56"/>
      <c r="J24" s="56"/>
      <c r="K24" s="56"/>
      <c r="L24" s="56"/>
      <c r="M24" s="56"/>
      <c r="N24" s="56"/>
      <c r="O24" s="56"/>
      <c r="P24" s="56"/>
    </row>
    <row r="25" spans="1:20" s="53" customFormat="1" ht="15.75">
      <c r="A25" s="50" t="s">
        <v>251</v>
      </c>
      <c r="B25" s="51"/>
      <c r="C25" s="52"/>
      <c r="D25" s="52"/>
      <c r="E25" s="52"/>
      <c r="F25" s="52"/>
      <c r="G25" s="50"/>
      <c r="H25" s="52"/>
      <c r="I25" s="50" t="s">
        <v>248</v>
      </c>
      <c r="T25" s="52"/>
    </row>
    <row r="26" spans="1:20" s="53" customFormat="1" ht="15.75">
      <c r="A26" s="50" t="s">
        <v>125</v>
      </c>
      <c r="B26" s="51"/>
      <c r="C26" s="52"/>
      <c r="D26" s="52"/>
      <c r="E26" s="52"/>
      <c r="F26" s="52"/>
      <c r="G26" s="50"/>
      <c r="H26" s="52"/>
      <c r="I26" s="50" t="s">
        <v>249</v>
      </c>
      <c r="T26" s="52"/>
    </row>
    <row r="27" spans="1:20" s="53" customFormat="1" ht="15.75">
      <c r="A27" s="50" t="s">
        <v>63</v>
      </c>
      <c r="B27" s="51"/>
      <c r="C27" s="52"/>
      <c r="D27" s="52"/>
      <c r="E27" s="52"/>
      <c r="F27" s="50"/>
      <c r="G27" s="50"/>
      <c r="I27" s="50" t="s">
        <v>254</v>
      </c>
      <c r="T27" s="52"/>
    </row>
    <row r="28" spans="1:20" s="53" customFormat="1" ht="15.75">
      <c r="A28" s="50" t="s">
        <v>20</v>
      </c>
      <c r="B28" s="51"/>
      <c r="C28" s="52"/>
      <c r="D28" s="52"/>
      <c r="E28" s="52"/>
      <c r="F28" s="50"/>
      <c r="G28" s="50"/>
      <c r="I28" s="50" t="s">
        <v>126</v>
      </c>
      <c r="T28" s="52"/>
    </row>
    <row r="29" spans="1:20" ht="15.75">
      <c r="A29" s="155"/>
      <c r="B29" s="157"/>
      <c r="C29" s="156"/>
      <c r="D29" s="156"/>
      <c r="E29" s="156"/>
      <c r="F29" s="156"/>
      <c r="G29" s="156"/>
      <c r="H29" s="155"/>
      <c r="O29" s="25"/>
      <c r="P29" s="156"/>
    </row>
    <row r="30" spans="1:20" customFormat="1" ht="15"/>
    <row r="31" spans="1:20" ht="15" customHeight="1">
      <c r="A31" s="235" t="s">
        <v>2</v>
      </c>
      <c r="B31" s="157"/>
      <c r="C31" s="156"/>
      <c r="D31" s="156"/>
      <c r="E31" s="156"/>
      <c r="F31" s="156"/>
      <c r="G31" s="156"/>
      <c r="H31" s="155"/>
      <c r="O31" s="25"/>
      <c r="P31" s="156"/>
    </row>
    <row r="32" spans="1:20" ht="18">
      <c r="A32" s="36" t="s">
        <v>40</v>
      </c>
      <c r="B32" s="157"/>
      <c r="C32" s="156"/>
      <c r="D32" s="156"/>
      <c r="E32" s="156"/>
      <c r="F32" s="156"/>
      <c r="G32" s="156"/>
      <c r="H32" s="155"/>
      <c r="O32" s="25"/>
      <c r="P32" s="156"/>
    </row>
    <row r="33" spans="1:16" ht="15.75">
      <c r="A33" s="167" t="s">
        <v>41</v>
      </c>
      <c r="B33" s="157"/>
      <c r="C33" s="156"/>
      <c r="D33" s="156"/>
      <c r="E33" s="156"/>
      <c r="F33" s="156"/>
      <c r="G33" s="156"/>
      <c r="H33" s="155"/>
      <c r="O33" s="25"/>
      <c r="P33" s="156"/>
    </row>
    <row r="34" spans="1:16" ht="15.75">
      <c r="A34" s="167" t="s">
        <v>38</v>
      </c>
      <c r="B34" s="157"/>
      <c r="C34" s="156"/>
      <c r="D34" s="156"/>
      <c r="E34" s="156"/>
      <c r="F34" s="156"/>
      <c r="G34" s="156"/>
      <c r="H34" s="155"/>
      <c r="O34" s="25"/>
      <c r="P34" s="156"/>
    </row>
    <row r="35" spans="1:16" ht="15.75">
      <c r="A35" s="58" t="s">
        <v>255</v>
      </c>
      <c r="B35" s="157"/>
      <c r="C35" s="156"/>
      <c r="D35" s="156"/>
      <c r="E35" s="156"/>
      <c r="F35" s="156"/>
      <c r="G35" s="156"/>
      <c r="H35" s="155"/>
      <c r="O35" s="25"/>
      <c r="P35" s="156"/>
    </row>
    <row r="36" spans="1:16" ht="15.75">
      <c r="A36" s="155"/>
      <c r="B36" s="157"/>
      <c r="C36" s="156"/>
      <c r="D36" s="156"/>
      <c r="E36" s="156"/>
      <c r="F36" s="156"/>
      <c r="G36" s="156"/>
      <c r="H36" s="155"/>
      <c r="O36" s="25"/>
      <c r="P36" s="156"/>
    </row>
    <row r="37" spans="1:16" ht="15.75">
      <c r="A37" s="155"/>
      <c r="B37" s="157"/>
      <c r="C37" s="156"/>
      <c r="D37" s="156"/>
      <c r="E37" s="156"/>
      <c r="F37" s="156"/>
      <c r="G37" s="156"/>
      <c r="H37" s="155"/>
      <c r="O37" s="25"/>
      <c r="P37" s="156"/>
    </row>
    <row r="38" spans="1:16">
      <c r="B38" s="169"/>
      <c r="C38" s="168"/>
      <c r="D38" s="168"/>
      <c r="E38" s="27"/>
      <c r="G38" s="170"/>
      <c r="O38" s="25"/>
      <c r="P38" s="25"/>
    </row>
    <row r="39" spans="1:16">
      <c r="B39" s="30"/>
      <c r="G39" s="170"/>
      <c r="O39" s="25"/>
      <c r="P39" s="25"/>
    </row>
  </sheetData>
  <customSheetViews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1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2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3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4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5"/>
    </customSheetView>
    <customSheetView guid="{2D64A94D-C66C-4FD3-8201-7F642E1B0F95}" topLeftCell="A3">
      <selection activeCell="F37" sqref="F37"/>
      <pageMargins left="0.7" right="0.7" top="0.75" bottom="0.75" header="0.3" footer="0.3"/>
      <pageSetup orientation="portrait" horizontalDpi="200" verticalDpi="200" r:id="rId6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7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8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9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0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1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2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3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4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15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16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17"/>
    </customSheetView>
  </customSheetViews>
  <mergeCells count="13">
    <mergeCell ref="A2:P2"/>
    <mergeCell ref="A3:P3"/>
    <mergeCell ref="M7:N7"/>
    <mergeCell ref="J5:O5"/>
    <mergeCell ref="A7:A10"/>
    <mergeCell ref="B7:B10"/>
    <mergeCell ref="C7:D7"/>
    <mergeCell ref="E7:F7"/>
    <mergeCell ref="G7:G10"/>
    <mergeCell ref="H7:H10"/>
    <mergeCell ref="I7:J7"/>
    <mergeCell ref="O7:P7"/>
    <mergeCell ref="K7:L7"/>
  </mergeCells>
  <hyperlinks>
    <hyperlink ref="A5" display="BACK TO MENU" xr:uid="{00000000-0004-0000-0800-000000000000}"/>
  </hyperlinks>
  <pageMargins left="0.7" right="0.7" top="0.75" bottom="0.75" header="0.3" footer="0.3"/>
  <pageSetup orientation="portrait" horizontalDpi="200" verticalDpi="20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MENU </vt:lpstr>
      <vt:lpstr>LGB DIRECT (SEA)</vt:lpstr>
      <vt:lpstr>LGB VIA HKG (SEA)</vt:lpstr>
      <vt:lpstr>LAS -OAK DIRECT (SEA2)</vt:lpstr>
      <vt:lpstr>CANADA TS (CPNW)</vt:lpstr>
      <vt:lpstr>USEC DIRECT (AWE6) </vt:lpstr>
      <vt:lpstr>USEC DIRECT (AWE5)</vt:lpstr>
      <vt:lpstr>USEC DIRECT (AWE4)</vt:lpstr>
      <vt:lpstr>USEC VIA SHA (AWE2)</vt:lpstr>
      <vt:lpstr>BOSTON VIA SHA (AWE1)</vt:lpstr>
      <vt:lpstr>BALTIMORE VIA HKG (AWE3)</vt:lpstr>
      <vt:lpstr>SEA-VAN VIA SHA (MPNW)</vt:lpstr>
      <vt:lpstr>SEA-VAN VIA HKG (OPNW)</vt:lpstr>
      <vt:lpstr>TACOMA VIA YTN (EPNW)</vt:lpstr>
      <vt:lpstr>GULF VIA XMN (GME)</vt:lpstr>
      <vt:lpstr>GULF VIA SHA-HKG (GME2)</vt:lpstr>
      <vt:lpstr>'BALTIMORE VIA HKG (AWE3)'!Print_Area</vt:lpstr>
      <vt:lpstr>'BOSTON VIA SHA (AWE1)'!Print_Area</vt:lpstr>
      <vt:lpstr>'GULF VIA XMN (GME)'!Print_Area</vt:lpstr>
      <vt:lpstr>'LAS -OAK DIRECT (SEA2)'!Print_Area</vt:lpstr>
      <vt:lpstr>'LGB DIRECT (SEA)'!Print_Area</vt:lpstr>
      <vt:lpstr>'LGB VIA HKG (SEA)'!Print_Area</vt:lpstr>
      <vt:lpstr>'SEA-VAN VIA HKG (OPNW)'!Print_Area</vt:lpstr>
      <vt:lpstr>'USEC DIRECT (AWE6) 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Lam Thi Thanh Hang (VN)</cp:lastModifiedBy>
  <cp:lastPrinted>2019-11-29T09:09:26Z</cp:lastPrinted>
  <dcterms:created xsi:type="dcterms:W3CDTF">1999-08-17T08:14:37Z</dcterms:created>
  <dcterms:modified xsi:type="dcterms:W3CDTF">2021-05-25T02:36:06Z</dcterms:modified>
</cp:coreProperties>
</file>